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 Resultados Generales\"/>
    </mc:Choice>
  </mc:AlternateContent>
  <xr:revisionPtr revIDLastSave="0" documentId="13_ncr:1_{592D918D-5D0E-4FFE-AB21-1362AA5B49B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Indicadores Postura Fiscal" sheetId="1" r:id="rId1"/>
    <sheet name="Hoja2" sheetId="6" state="hidden" r:id="rId2"/>
    <sheet name="BExRepositorySheet" sheetId="4" state="veryHidden" r:id="rId3"/>
  </sheets>
  <externalReferences>
    <externalReference r:id="rId4"/>
  </externalReferences>
  <definedNames>
    <definedName name="_xlnm.Print_Area" localSheetId="0">'Indicadores Postura Fiscal'!$A$3:$E$41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33" i="1"/>
  <c r="D33" i="1"/>
  <c r="C33" i="1"/>
  <c r="E31" i="1"/>
  <c r="D31" i="1"/>
  <c r="C31" i="1"/>
  <c r="E25" i="1"/>
  <c r="D25" i="1"/>
  <c r="C25" i="1"/>
  <c r="A6" i="1" l="1"/>
  <c r="E17" i="1" l="1"/>
  <c r="D17" i="1"/>
  <c r="C17" i="1"/>
  <c r="E13" i="1"/>
  <c r="D13" i="1"/>
  <c r="C13" i="1"/>
  <c r="E35" i="1" l="1"/>
  <c r="C35" i="1"/>
  <c r="D35" i="1"/>
  <c r="U1" i="1" l="1"/>
  <c r="T1" i="1"/>
  <c r="K1" i="1"/>
  <c r="I1" i="1" s="1"/>
  <c r="H1" i="1"/>
  <c r="L1" i="1" s="1"/>
  <c r="J1" i="1" l="1"/>
  <c r="A5" i="1" l="1"/>
  <c r="D15" i="1" l="1"/>
  <c r="E15" i="1"/>
  <c r="D11" i="1"/>
  <c r="E11" i="1"/>
  <c r="C15" i="1"/>
  <c r="E19" i="1" l="1"/>
  <c r="E23" i="1" s="1"/>
  <c r="E27" i="1" s="1"/>
  <c r="C19" i="1"/>
  <c r="C23" i="1" s="1"/>
  <c r="C27" i="1" s="1"/>
  <c r="D19" i="1"/>
  <c r="D23" i="1" s="1"/>
  <c r="D27" i="1" s="1"/>
</calcChain>
</file>

<file path=xl/sharedStrings.xml><?xml version="1.0" encoding="utf-8"?>
<sst xmlns="http://schemas.openxmlformats.org/spreadsheetml/2006/main" count="59" uniqueCount="42">
  <si>
    <t>Devengado</t>
  </si>
  <si>
    <t>Indicadores de Postura Fiscal</t>
  </si>
  <si>
    <t>Concepto</t>
  </si>
  <si>
    <t>Estimado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</si>
  <si>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</si>
  <si>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</si>
  <si>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</si>
  <si>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</si>
  <si>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</si>
  <si>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</si>
  <si>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</si>
  <si>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</si>
  <si>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</si>
  <si>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</si>
  <si>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</si>
  <si>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</si>
  <si>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</si>
  <si>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</si>
  <si>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</si>
  <si>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</si>
  <si>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pagados.</t>
  </si>
  <si>
    <t>GOBIERNO DEL ESTADO DE MICHOACÁN DE OCAMPO</t>
  </si>
  <si>
    <t/>
  </si>
  <si>
    <t>1. Ingresos del Gobierno de la Entidad Federativa 1</t>
  </si>
  <si>
    <t>2. Ingresos del Sector Paraestatal 1</t>
  </si>
  <si>
    <t>3. Egresos del Gobierno de la Entidad Federativa 2</t>
  </si>
  <si>
    <t>4. Egresos del Sector Paraestatal 2</t>
  </si>
  <si>
    <t>III. Balance Presupuestario (Superávit o Déficit) (III = I -</t>
  </si>
  <si>
    <t>2018</t>
  </si>
  <si>
    <t>1..6</t>
  </si>
  <si>
    <t>Gobierno Estado Michoacan</t>
  </si>
  <si>
    <t>11/07/2018</t>
  </si>
  <si>
    <t>Selección vacía</t>
  </si>
  <si>
    <t>2017</t>
  </si>
  <si>
    <t>Estimado Ingresos</t>
  </si>
  <si>
    <t>Devengado Ingresos</t>
  </si>
  <si>
    <t>Recaudado Ingresos</t>
  </si>
  <si>
    <t>Aprobado Egresos</t>
  </si>
  <si>
    <t>Devengado Egresos</t>
  </si>
  <si>
    <t>Pagado PP</t>
  </si>
  <si>
    <t>2022</t>
  </si>
  <si>
    <t>01-ENE..12-DIC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</si>
</sst>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_ ;\-0\ "/>
    <numFmt numFmtId="166" formatCode="#,##0.0;\-\ #,##0.0"/>
    <numFmt numFmtId="167" formatCode="#,##0.0000000"/>
    <numFmt numFmtId="168" formatCode="#,##0.00;\-\ #,##0.00"/>
    <numFmt numFmtId="169" formatCode="#,##0.0000000;\-\ #,##0.0000000"/>
    <numFmt numFmtId="170" formatCode="#,##0;\-\ #,##0"/>
    <numFmt numFmtId="171" formatCode="#,##0.00\ &quot;MXN&quot;"/>
    <numFmt numFmtId="172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5" fillId="4" borderId="13" applyNumberFormat="0" applyAlignment="0" applyProtection="0"/>
    <xf numFmtId="0" fontId="8" fillId="4" borderId="9" applyNumberFormat="0" applyAlignment="0" applyProtection="0"/>
    <xf numFmtId="0" fontId="10" fillId="0" borderId="11" applyNumberFormat="0" applyFill="0" applyAlignment="0" applyProtection="0"/>
    <xf numFmtId="0" fontId="9" fillId="5" borderId="10" applyNumberFormat="0" applyAlignment="0" applyProtection="0"/>
    <xf numFmtId="0" fontId="25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0" applyNumberFormat="0" applyFill="0" applyAlignment="0" applyProtection="0"/>
    <xf numFmtId="4" fontId="16" fillId="9" borderId="14" applyNumberFormat="0" applyProtection="0">
      <alignment vertical="center"/>
    </xf>
    <xf numFmtId="4" fontId="17" fillId="9" borderId="14" applyNumberFormat="0" applyProtection="0">
      <alignment vertical="center"/>
    </xf>
    <xf numFmtId="4" fontId="16" fillId="9" borderId="14" applyNumberFormat="0" applyProtection="0">
      <alignment horizontal="left" vertical="center" indent="1"/>
    </xf>
    <xf numFmtId="0" fontId="16" fillId="9" borderId="14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4" applyNumberFormat="0" applyProtection="0">
      <alignment horizontal="right" vertical="center"/>
    </xf>
    <xf numFmtId="4" fontId="18" fillId="12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14" borderId="14" applyNumberFormat="0" applyProtection="0">
      <alignment horizontal="right" vertical="center"/>
    </xf>
    <xf numFmtId="4" fontId="18" fillId="15" borderId="14" applyNumberFormat="0" applyProtection="0">
      <alignment horizontal="right" vertical="center"/>
    </xf>
    <xf numFmtId="4" fontId="18" fillId="16" borderId="14" applyNumberFormat="0" applyProtection="0">
      <alignment horizontal="right" vertical="center"/>
    </xf>
    <xf numFmtId="4" fontId="18" fillId="17" borderId="14" applyNumberFormat="0" applyProtection="0">
      <alignment horizontal="right" vertical="center"/>
    </xf>
    <xf numFmtId="4" fontId="18" fillId="18" borderId="14" applyNumberFormat="0" applyProtection="0">
      <alignment horizontal="right" vertical="center"/>
    </xf>
    <xf numFmtId="4" fontId="18" fillId="19" borderId="14" applyNumberFormat="0" applyProtection="0">
      <alignment horizontal="right" vertical="center"/>
    </xf>
    <xf numFmtId="4" fontId="16" fillId="20" borderId="15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4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4" fillId="22" borderId="14" applyNumberFormat="0" applyProtection="0">
      <alignment horizontal="left" vertical="center" indent="1"/>
    </xf>
    <xf numFmtId="0" fontId="4" fillId="22" borderId="14" applyNumberFormat="0" applyProtection="0">
      <alignment horizontal="left" vertical="top" indent="1"/>
    </xf>
    <xf numFmtId="0" fontId="4" fillId="10" borderId="14" applyNumberFormat="0" applyProtection="0">
      <alignment horizontal="left" vertical="center" indent="1"/>
    </xf>
    <xf numFmtId="0" fontId="4" fillId="10" borderId="14" applyNumberFormat="0" applyProtection="0">
      <alignment horizontal="left" vertical="top" indent="1"/>
    </xf>
    <xf numFmtId="0" fontId="4" fillId="23" borderId="14" applyNumberFormat="0" applyProtection="0">
      <alignment horizontal="left" vertical="center" indent="1"/>
    </xf>
    <xf numFmtId="0" fontId="4" fillId="23" borderId="14" applyNumberFormat="0" applyProtection="0">
      <alignment horizontal="left" vertical="top" indent="1"/>
    </xf>
    <xf numFmtId="0" fontId="4" fillId="21" borderId="14" applyNumberFormat="0" applyProtection="0">
      <alignment horizontal="left" vertical="center" indent="1"/>
    </xf>
    <xf numFmtId="0" fontId="4" fillId="21" borderId="14" applyNumberFormat="0" applyProtection="0">
      <alignment horizontal="left" vertical="top" indent="1"/>
    </xf>
    <xf numFmtId="0" fontId="4" fillId="24" borderId="16" applyNumberFormat="0">
      <protection locked="0"/>
    </xf>
    <xf numFmtId="4" fontId="18" fillId="25" borderId="14" applyNumberFormat="0" applyProtection="0">
      <alignment vertical="center"/>
    </xf>
    <xf numFmtId="4" fontId="21" fillId="25" borderId="14" applyNumberFormat="0" applyProtection="0">
      <alignment vertical="center"/>
    </xf>
    <xf numFmtId="4" fontId="18" fillId="25" borderId="14" applyNumberFormat="0" applyProtection="0">
      <alignment horizontal="left" vertical="center" indent="1"/>
    </xf>
    <xf numFmtId="0" fontId="18" fillId="25" borderId="14" applyNumberFormat="0" applyProtection="0">
      <alignment horizontal="left" vertical="top" indent="1"/>
    </xf>
    <xf numFmtId="4" fontId="18" fillId="21" borderId="14" applyNumberFormat="0" applyProtection="0">
      <alignment horizontal="right" vertical="center"/>
    </xf>
    <xf numFmtId="4" fontId="21" fillId="21" borderId="14" applyNumberFormat="0" applyProtection="0">
      <alignment horizontal="right" vertical="center"/>
    </xf>
    <xf numFmtId="4" fontId="18" fillId="10" borderId="14" applyNumberFormat="0" applyProtection="0">
      <alignment horizontal="left" vertical="center" indent="1"/>
    </xf>
    <xf numFmtId="0" fontId="18" fillId="10" borderId="14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5" fillId="2" borderId="0" xfId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6" fillId="2" borderId="0" xfId="1" applyFont="1" applyFill="1"/>
    <xf numFmtId="0" fontId="30" fillId="2" borderId="0" xfId="0" applyFont="1" applyFill="1"/>
    <xf numFmtId="0" fontId="31" fillId="2" borderId="0" xfId="63" applyFont="1" applyFill="1"/>
    <xf numFmtId="0" fontId="34" fillId="2" borderId="0" xfId="63" applyFont="1" applyFill="1"/>
    <xf numFmtId="0" fontId="34" fillId="2" borderId="5" xfId="63" applyFont="1" applyFill="1" applyBorder="1"/>
    <xf numFmtId="0" fontId="34" fillId="2" borderId="7" xfId="63" applyFont="1" applyFill="1" applyBorder="1"/>
    <xf numFmtId="0" fontId="34" fillId="2" borderId="8" xfId="63" applyFont="1" applyFill="1" applyBorder="1"/>
    <xf numFmtId="0" fontId="34" fillId="2" borderId="21" xfId="63" applyFont="1" applyFill="1" applyBorder="1" applyAlignment="1">
      <alignment vertical="center" wrapText="1"/>
    </xf>
    <xf numFmtId="0" fontId="34" fillId="2" borderId="16" xfId="63" applyFont="1" applyFill="1" applyBorder="1" applyAlignment="1">
      <alignment horizontal="right" vertical="center" wrapText="1"/>
    </xf>
    <xf numFmtId="0" fontId="34" fillId="2" borderId="21" xfId="63" applyFont="1" applyFill="1" applyBorder="1" applyAlignment="1">
      <alignment horizontal="justify" vertical="center" wrapText="1"/>
    </xf>
    <xf numFmtId="0" fontId="32" fillId="2" borderId="21" xfId="63" applyFont="1" applyFill="1" applyBorder="1" applyAlignment="1">
      <alignment horizontal="justify" vertical="center" wrapText="1"/>
    </xf>
    <xf numFmtId="0" fontId="34" fillId="2" borderId="24" xfId="63" applyFont="1" applyFill="1" applyBorder="1"/>
    <xf numFmtId="0" fontId="34" fillId="2" borderId="24" xfId="63" applyFont="1" applyFill="1" applyBorder="1" applyAlignment="1">
      <alignment horizontal="justify" vertical="center" wrapText="1"/>
    </xf>
    <xf numFmtId="0" fontId="34" fillId="2" borderId="23" xfId="63" applyFont="1" applyFill="1" applyBorder="1" applyAlignment="1">
      <alignment horizontal="right" vertical="center" wrapText="1"/>
    </xf>
    <xf numFmtId="0" fontId="32" fillId="2" borderId="24" xfId="63" applyFont="1" applyFill="1" applyBorder="1" applyAlignment="1">
      <alignment horizontal="justify" vertical="center" wrapText="1"/>
    </xf>
    <xf numFmtId="0" fontId="34" fillId="2" borderId="4" xfId="63" applyFont="1" applyFill="1" applyBorder="1"/>
    <xf numFmtId="0" fontId="34" fillId="2" borderId="6" xfId="63" applyFont="1" applyFill="1" applyBorder="1"/>
    <xf numFmtId="164" fontId="34" fillId="0" borderId="16" xfId="65" applyFont="1" applyFill="1" applyBorder="1" applyAlignment="1" applyProtection="1">
      <alignment horizontal="right" vertical="center" wrapText="1"/>
      <protection locked="0"/>
    </xf>
    <xf numFmtId="164" fontId="34" fillId="0" borderId="16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 applyProtection="1">
      <alignment horizontal="right" vertical="center" wrapText="1"/>
      <protection locked="0"/>
    </xf>
    <xf numFmtId="165" fontId="32" fillId="2" borderId="29" xfId="64" applyNumberFormat="1" applyFont="1" applyFill="1" applyBorder="1" applyAlignment="1" applyProtection="1">
      <alignment horizontal="center"/>
    </xf>
    <xf numFmtId="165" fontId="32" fillId="2" borderId="30" xfId="64" applyNumberFormat="1" applyFont="1" applyFill="1" applyBorder="1" applyAlignment="1" applyProtection="1">
      <alignment horizontal="center"/>
    </xf>
    <xf numFmtId="164" fontId="32" fillId="0" borderId="26" xfId="65" applyFont="1" applyFill="1" applyBorder="1" applyAlignment="1">
      <alignment horizontal="right" vertical="center" wrapText="1"/>
    </xf>
    <xf numFmtId="164" fontId="32" fillId="0" borderId="27" xfId="65" applyFont="1" applyFill="1" applyBorder="1" applyAlignment="1">
      <alignment horizontal="right" vertical="center" wrapText="1"/>
    </xf>
    <xf numFmtId="0" fontId="38" fillId="2" borderId="0" xfId="0" applyFont="1" applyFill="1" applyAlignment="1">
      <alignment vertical="center"/>
    </xf>
    <xf numFmtId="166" fontId="18" fillId="21" borderId="14" xfId="51" applyNumberFormat="1">
      <alignment horizontal="right" vertical="center"/>
    </xf>
    <xf numFmtId="0" fontId="16" fillId="10" borderId="0" xfId="22" quotePrefix="1" applyNumberFormat="1">
      <alignment horizontal="left" vertical="center" indent="1"/>
    </xf>
    <xf numFmtId="0" fontId="18" fillId="10" borderId="14" xfId="53" quotePrefix="1" applyNumberFormat="1">
      <alignment horizontal="left" vertical="center" indent="1"/>
    </xf>
    <xf numFmtId="0" fontId="4" fillId="22" borderId="14" xfId="38" quotePrefix="1" applyAlignment="1">
      <alignment horizontal="left" vertical="center" indent="2"/>
    </xf>
    <xf numFmtId="3" fontId="18" fillId="21" borderId="14" xfId="51" applyNumberFormat="1">
      <alignment horizontal="right" vertical="center"/>
    </xf>
    <xf numFmtId="0" fontId="4" fillId="10" borderId="14" xfId="40" quotePrefix="1" applyAlignment="1">
      <alignment horizontal="left" vertical="center" indent="3"/>
    </xf>
    <xf numFmtId="167" fontId="18" fillId="21" borderId="14" xfId="51" applyNumberFormat="1">
      <alignment horizontal="right" vertical="center"/>
    </xf>
    <xf numFmtId="0" fontId="30" fillId="0" borderId="0" xfId="0" applyFont="1"/>
    <xf numFmtId="0" fontId="30" fillId="0" borderId="0" xfId="0" quotePrefix="1" applyFont="1"/>
    <xf numFmtId="4" fontId="30" fillId="0" borderId="0" xfId="0" quotePrefix="1" applyNumberFormat="1" applyFont="1"/>
    <xf numFmtId="4" fontId="30" fillId="0" borderId="0" xfId="0" applyNumberFormat="1" applyFont="1"/>
    <xf numFmtId="0" fontId="34" fillId="2" borderId="31" xfId="63" applyFont="1" applyFill="1" applyBorder="1" applyAlignment="1">
      <alignment horizontal="justify" vertical="center" wrapText="1"/>
    </xf>
    <xf numFmtId="0" fontId="34" fillId="2" borderId="32" xfId="63" applyFont="1" applyFill="1" applyBorder="1" applyAlignment="1">
      <alignment horizontal="justify" vertical="center" wrapText="1"/>
    </xf>
    <xf numFmtId="0" fontId="34" fillId="2" borderId="33" xfId="63" applyFont="1" applyFill="1" applyBorder="1" applyAlignment="1">
      <alignment horizontal="justify" vertical="center" wrapText="1"/>
    </xf>
    <xf numFmtId="0" fontId="34" fillId="2" borderId="34" xfId="63" applyFont="1" applyFill="1" applyBorder="1" applyAlignment="1">
      <alignment horizontal="justify" vertical="center" wrapText="1"/>
    </xf>
    <xf numFmtId="168" fontId="18" fillId="21" borderId="14" xfId="51" applyNumberFormat="1">
      <alignment horizontal="right" vertical="center"/>
    </xf>
    <xf numFmtId="169" fontId="18" fillId="21" borderId="14" xfId="51" applyNumberFormat="1">
      <alignment horizontal="right" vertical="center"/>
    </xf>
    <xf numFmtId="170" fontId="18" fillId="21" borderId="14" xfId="51" applyNumberFormat="1">
      <alignment horizontal="right" vertical="center"/>
    </xf>
    <xf numFmtId="171" fontId="18" fillId="21" borderId="14" xfId="51" applyNumberFormat="1">
      <alignment horizontal="right" vertical="center"/>
    </xf>
    <xf numFmtId="164" fontId="32" fillId="0" borderId="16" xfId="65" applyFont="1" applyFill="1" applyBorder="1" applyAlignment="1" applyProtection="1">
      <alignment horizontal="right" vertical="center" wrapText="1"/>
    </xf>
    <xf numFmtId="164" fontId="32" fillId="0" borderId="23" xfId="65" applyFont="1" applyFill="1" applyBorder="1" applyAlignment="1" applyProtection="1">
      <alignment horizontal="right" vertical="center" wrapText="1"/>
    </xf>
    <xf numFmtId="164" fontId="32" fillId="0" borderId="16" xfId="65" applyFont="1" applyFill="1" applyBorder="1" applyAlignment="1">
      <alignment horizontal="right" vertical="center" wrapText="1"/>
    </xf>
    <xf numFmtId="164" fontId="32" fillId="0" borderId="23" xfId="65" applyFont="1" applyFill="1" applyBorder="1" applyAlignment="1">
      <alignment horizontal="right" vertical="center" wrapText="1"/>
    </xf>
    <xf numFmtId="0" fontId="34" fillId="2" borderId="33" xfId="63" applyFont="1" applyFill="1" applyBorder="1" applyAlignment="1">
      <alignment horizontal="right" vertical="center" wrapText="1"/>
    </xf>
    <xf numFmtId="0" fontId="34" fillId="2" borderId="34" xfId="63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5" fontId="32" fillId="2" borderId="28" xfId="64" applyNumberFormat="1" applyFont="1" applyFill="1" applyBorder="1" applyAlignment="1" applyProtection="1">
      <alignment horizontal="center"/>
    </xf>
    <xf numFmtId="165" fontId="32" fillId="2" borderId="29" xfId="64" applyNumberFormat="1" applyFont="1" applyFill="1" applyBorder="1" applyAlignment="1" applyProtection="1">
      <alignment horizontal="center"/>
    </xf>
    <xf numFmtId="0" fontId="32" fillId="2" borderId="22" xfId="63" applyFont="1" applyFill="1" applyBorder="1" applyAlignment="1">
      <alignment horizontal="left" vertical="center" wrapText="1"/>
    </xf>
    <xf numFmtId="0" fontId="32" fillId="2" borderId="16" xfId="63" applyFont="1" applyFill="1" applyBorder="1" applyAlignment="1">
      <alignment horizontal="left" vertical="center" wrapText="1"/>
    </xf>
    <xf numFmtId="0" fontId="37" fillId="2" borderId="0" xfId="63" applyFont="1" applyFill="1" applyAlignment="1">
      <alignment horizontal="justify" vertical="center"/>
    </xf>
    <xf numFmtId="0" fontId="32" fillId="2" borderId="25" xfId="63" applyFont="1" applyFill="1" applyBorder="1" applyAlignment="1">
      <alignment horizontal="left" vertical="center" wrapText="1"/>
    </xf>
    <xf numFmtId="0" fontId="32" fillId="2" borderId="26" xfId="63" applyFont="1" applyFill="1" applyBorder="1" applyAlignment="1">
      <alignment horizontal="left" vertical="center" wrapText="1"/>
    </xf>
    <xf numFmtId="0" fontId="31" fillId="2" borderId="0" xfId="63" applyFont="1" applyFill="1" applyAlignment="1">
      <alignment horizontal="justify" wrapText="1"/>
    </xf>
    <xf numFmtId="172" fontId="18" fillId="21" borderId="14" xfId="51" applyNumberFormat="1">
      <alignment horizontal="right" vertical="center"/>
    </xf>
  </cellXfs>
  <cellStyles count="66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65" builtinId="3"/>
    <cellStyle name="Millares 2" xfId="61" xr:uid="{00000000-0005-0000-0000-000009000000}"/>
    <cellStyle name="Millares 3" xfId="64" xr:uid="{00000000-0005-0000-0000-00000A000000}"/>
    <cellStyle name="Neutral" xfId="8" builtinId="28" customBuiltin="1"/>
    <cellStyle name="Normal" xfId="0" builtinId="0" customBuiltin="1"/>
    <cellStyle name="Normal 2" xfId="60" xr:uid="{00000000-0005-0000-0000-00000D000000}"/>
    <cellStyle name="Normal 3" xfId="62" xr:uid="{00000000-0005-0000-0000-00000E000000}"/>
    <cellStyle name="Normal 4" xfId="63" xr:uid="{00000000-0005-0000-0000-00000F000000}"/>
    <cellStyle name="Normal 8" xfId="1" xr:uid="{00000000-0005-0000-0000-000010000000}"/>
    <cellStyle name="Notas" xfId="15" builtinId="10" customBuiltin="1"/>
    <cellStyle name="Salida" xfId="10" builtinId="21" customBuiltin="1"/>
    <cellStyle name="SAPBEXaggData" xfId="18" xr:uid="{00000000-0005-0000-0000-000013000000}"/>
    <cellStyle name="SAPBEXaggDataEmph" xfId="19" xr:uid="{00000000-0005-0000-0000-000014000000}"/>
    <cellStyle name="SAPBEXaggItem" xfId="20" xr:uid="{00000000-0005-0000-0000-000015000000}"/>
    <cellStyle name="SAPBEXaggItemX" xfId="21" xr:uid="{00000000-0005-0000-0000-000016000000}"/>
    <cellStyle name="SAPBEXchaText" xfId="22" xr:uid="{00000000-0005-0000-0000-000017000000}"/>
    <cellStyle name="SAPBEXexcBad7" xfId="23" xr:uid="{00000000-0005-0000-0000-000018000000}"/>
    <cellStyle name="SAPBEXexcBad8" xfId="24" xr:uid="{00000000-0005-0000-0000-000019000000}"/>
    <cellStyle name="SAPBEXexcBad9" xfId="25" xr:uid="{00000000-0005-0000-0000-00001A000000}"/>
    <cellStyle name="SAPBEXexcCritical4" xfId="26" xr:uid="{00000000-0005-0000-0000-00001B000000}"/>
    <cellStyle name="SAPBEXexcCritical5" xfId="27" xr:uid="{00000000-0005-0000-0000-00001C000000}"/>
    <cellStyle name="SAPBEXexcCritical6" xfId="28" xr:uid="{00000000-0005-0000-0000-00001D000000}"/>
    <cellStyle name="SAPBEXexcGood1" xfId="29" xr:uid="{00000000-0005-0000-0000-00001E000000}"/>
    <cellStyle name="SAPBEXexcGood2" xfId="30" xr:uid="{00000000-0005-0000-0000-00001F000000}"/>
    <cellStyle name="SAPBEXexcGood3" xfId="31" xr:uid="{00000000-0005-0000-0000-000020000000}"/>
    <cellStyle name="SAPBEXfilterDrill" xfId="32" xr:uid="{00000000-0005-0000-0000-000021000000}"/>
    <cellStyle name="SAPBEXfilterItem" xfId="33" xr:uid="{00000000-0005-0000-0000-000022000000}"/>
    <cellStyle name="SAPBEXfilterText" xfId="34" xr:uid="{00000000-0005-0000-0000-000023000000}"/>
    <cellStyle name="SAPBEXformats" xfId="35" xr:uid="{00000000-0005-0000-0000-000024000000}"/>
    <cellStyle name="SAPBEXheaderItem" xfId="36" xr:uid="{00000000-0005-0000-0000-000025000000}"/>
    <cellStyle name="SAPBEXheaderItem 2" xfId="58" xr:uid="{00000000-0005-0000-0000-000026000000}"/>
    <cellStyle name="SAPBEXheaderText" xfId="37" xr:uid="{00000000-0005-0000-0000-000027000000}"/>
    <cellStyle name="SAPBEXheaderText 2" xfId="59" xr:uid="{00000000-0005-0000-0000-000028000000}"/>
    <cellStyle name="SAPBEXHLevel0" xfId="38" xr:uid="{00000000-0005-0000-0000-000029000000}"/>
    <cellStyle name="SAPBEXHLevel0X" xfId="39" xr:uid="{00000000-0005-0000-0000-00002A000000}"/>
    <cellStyle name="SAPBEXHLevel1" xfId="40" xr:uid="{00000000-0005-0000-0000-00002B000000}"/>
    <cellStyle name="SAPBEXHLevel1X" xfId="41" xr:uid="{00000000-0005-0000-0000-00002C000000}"/>
    <cellStyle name="SAPBEXHLevel2" xfId="42" xr:uid="{00000000-0005-0000-0000-00002D000000}"/>
    <cellStyle name="SAPBEXHLevel2X" xfId="43" xr:uid="{00000000-0005-0000-0000-00002E000000}"/>
    <cellStyle name="SAPBEXHLevel3" xfId="44" xr:uid="{00000000-0005-0000-0000-00002F000000}"/>
    <cellStyle name="SAPBEXHLevel3X" xfId="45" xr:uid="{00000000-0005-0000-0000-000030000000}"/>
    <cellStyle name="SAPBEXinputData" xfId="46" xr:uid="{00000000-0005-0000-0000-000031000000}"/>
    <cellStyle name="SAPBEXresData" xfId="47" xr:uid="{00000000-0005-0000-0000-000032000000}"/>
    <cellStyle name="SAPBEXresDataEmph" xfId="48" xr:uid="{00000000-0005-0000-0000-000033000000}"/>
    <cellStyle name="SAPBEXresItem" xfId="49" xr:uid="{00000000-0005-0000-0000-000034000000}"/>
    <cellStyle name="SAPBEXresItemX" xfId="50" xr:uid="{00000000-0005-0000-0000-000035000000}"/>
    <cellStyle name="SAPBEXstdData" xfId="51" xr:uid="{00000000-0005-0000-0000-000036000000}"/>
    <cellStyle name="SAPBEXstdDataEmph" xfId="52" xr:uid="{00000000-0005-0000-0000-000037000000}"/>
    <cellStyle name="SAPBEXstdItem" xfId="53" xr:uid="{00000000-0005-0000-0000-000038000000}"/>
    <cellStyle name="SAPBEXstdItemX" xfId="54" xr:uid="{00000000-0005-0000-0000-000039000000}"/>
    <cellStyle name="SAPBEXtitle" xfId="55" xr:uid="{00000000-0005-0000-0000-00003A000000}"/>
    <cellStyle name="SAPBEXundefined" xfId="56" xr:uid="{00000000-0005-0000-0000-00003B000000}"/>
    <cellStyle name="Sheet Title" xfId="57" xr:uid="{00000000-0005-0000-0000-00003C000000}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44450</xdr:rowOff>
    </xdr:to>
    <xdr:pic macro="[1]!DesignIconClicked">
      <xdr:nvPicPr>
        <xdr:cNvPr id="8" name="BExS1C992EZULUTINMSHD3VM5FN6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0" y="0"/>
          <a:ext cx="596900" cy="44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44450</xdr:rowOff>
    </xdr:to>
    <xdr:pic macro="[1]!DesignIconClicked">
      <xdr:nvPicPr>
        <xdr:cNvPr id="9" name="BExIWI5EKIL5HZAPA04GDQ2SO7M9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34950" cy="44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530225</xdr:colOff>
      <xdr:row>0</xdr:row>
      <xdr:rowOff>44450</xdr:rowOff>
    </xdr:to>
    <xdr:pic macro="[1]!DesignIconClicked">
      <xdr:nvPicPr>
        <xdr:cNvPr id="10" name="BExCYARUTDUIQSKSS8OJ2VEJLZAC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530225" cy="44450"/>
        </a:xfrm>
        <a:prstGeom prst="rect">
          <a:avLst/>
        </a:prstGeom>
      </xdr:spPr>
    </xdr:pic>
    <xdr:clientData/>
  </xdr:twoCellAnchor>
  <xdr:twoCellAnchor>
    <xdr:from>
      <xdr:col>2</xdr:col>
      <xdr:colOff>542924</xdr:colOff>
      <xdr:row>0</xdr:row>
      <xdr:rowOff>0</xdr:rowOff>
    </xdr:from>
    <xdr:to>
      <xdr:col>3</xdr:col>
      <xdr:colOff>9931399</xdr:colOff>
      <xdr:row>0</xdr:row>
      <xdr:rowOff>44450</xdr:rowOff>
    </xdr:to>
    <xdr:pic macro="[1]!DesignIconClicked">
      <xdr:nvPicPr>
        <xdr:cNvPr id="11" name="BExIOZTGTSB3IUJQI8BF9MV7S965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0"/>
          <a:ext cx="9931400" cy="444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1768475</xdr:colOff>
      <xdr:row>0</xdr:row>
      <xdr:rowOff>44450</xdr:rowOff>
    </xdr:to>
    <xdr:pic macro="[1]!DesignIconClicked">
      <xdr:nvPicPr>
        <xdr:cNvPr id="12" name="BExXOH17Z0T9ZDS24AZUSTBTQJWJ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5" y="0"/>
          <a:ext cx="1768475" cy="444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44450</xdr:rowOff>
    </xdr:to>
    <xdr:pic macro="[1]!DesignIconClicked">
      <xdr:nvPicPr>
        <xdr:cNvPr id="13" name="BExKKO0HE5RL6Q7Q5ZOKQKL2SURE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596900" cy="44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2606675</xdr:colOff>
      <xdr:row>0</xdr:row>
      <xdr:rowOff>0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6675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1301750</xdr:colOff>
      <xdr:row>0</xdr:row>
      <xdr:rowOff>0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0"/>
          <a:ext cx="13017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1216025</xdr:colOff>
      <xdr:row>0</xdr:row>
      <xdr:rowOff>0</xdr:rowOff>
    </xdr:to>
    <xdr:pic macro="[1]!DesignIconClicked">
      <xdr:nvPicPr>
        <xdr:cNvPr id="2" name="BEx7KHNTMM7D3M0ZGUZDJ3XE1KM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121602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28575</xdr:rowOff>
    </xdr:from>
    <xdr:to>
      <xdr:col>0</xdr:col>
      <xdr:colOff>2190750</xdr:colOff>
      <xdr:row>6</xdr:row>
      <xdr:rowOff>133109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1990725" cy="92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1463675</xdr:colOff>
      <xdr:row>14</xdr:row>
      <xdr:rowOff>149225</xdr:rowOff>
    </xdr:to>
    <xdr:pic macro="[1]!DesignIconClicked">
      <xdr:nvPicPr>
        <xdr:cNvPr id="3" name="BExXTN5AW3CA0QJDJ29JM80T9HY8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226925" cy="22542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4" name="BEx3LJI2BQLNIGR9TTIBMHZ26ORX">
          <a:extLst>
            <a:ext uri="{FF2B5EF4-FFF2-40B4-BE49-F238E27FC236}">
              <a16:creationId xmlns:a16="http://schemas.microsoft.com/office/drawing/2014/main" id="{E1653746-C725-76D8-074F-C87091D9B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8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0</xdr:rowOff>
    </xdr:from>
    <xdr:to>
      <xdr:col>0</xdr:col>
      <xdr:colOff>139700</xdr:colOff>
      <xdr:row>5</xdr:row>
      <xdr:rowOff>127000</xdr:rowOff>
    </xdr:to>
    <xdr:pic macro="[1]!DesignIconClicked">
      <xdr:nvPicPr>
        <xdr:cNvPr id="6" name="BExXOUTLBADV1X5QK07AI4SLXV3S">
          <a:extLst>
            <a:ext uri="{FF2B5EF4-FFF2-40B4-BE49-F238E27FC236}">
              <a16:creationId xmlns:a16="http://schemas.microsoft.com/office/drawing/2014/main" id="{25AE5BC0-AD6E-AC5C-3875-3F2A0C53E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96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41"/>
  <sheetViews>
    <sheetView tabSelected="1" topLeftCell="A9" zoomScaleNormal="100" workbookViewId="0">
      <selection activeCell="A3" sqref="A3:E41"/>
    </sheetView>
  </sheetViews>
  <sheetFormatPr baseColWidth="10" defaultColWidth="11.42578125" defaultRowHeight="12.75" x14ac:dyDescent="0.2"/>
  <cols>
    <col min="1" max="1" width="39.28515625" style="1" customWidth="1"/>
    <col min="2" max="2" width="54.28515625" style="1" customWidth="1"/>
    <col min="3" max="3" width="18.42578125" style="1" bestFit="1" customWidth="1"/>
    <col min="4" max="4" width="18.5703125" style="1" bestFit="1" customWidth="1"/>
    <col min="5" max="5" width="19.7109375" style="1" customWidth="1"/>
    <col min="6" max="7" width="18.5703125" style="1" bestFit="1" customWidth="1"/>
    <col min="8" max="8" width="5.85546875" style="1" bestFit="1" customWidth="1"/>
    <col min="9" max="9" width="17.42578125" style="1" bestFit="1" customWidth="1"/>
    <col min="10" max="10" width="18.5703125" style="1" bestFit="1" customWidth="1"/>
    <col min="11" max="16384" width="11.42578125" style="1"/>
  </cols>
  <sheetData>
    <row r="1" spans="1:21" s="38" customFormat="1" ht="8.4499999999999993" hidden="1" customHeight="1" x14ac:dyDescent="0.2">
      <c r="A1" s="39" t="s">
        <v>40</v>
      </c>
      <c r="B1" s="39" t="s">
        <v>28</v>
      </c>
      <c r="C1" s="39" t="s">
        <v>40</v>
      </c>
      <c r="D1" s="39" t="s">
        <v>30</v>
      </c>
      <c r="E1" s="39" t="s">
        <v>41</v>
      </c>
      <c r="F1" s="40" t="s">
        <v>31</v>
      </c>
      <c r="G1" s="39" t="s">
        <v>32</v>
      </c>
      <c r="H1" s="6" t="e">
        <f>IF(LEN(C1)&gt;2,MID(C1,FIND(".",C1)+2,2),"")</f>
        <v>#VALUE!</v>
      </c>
      <c r="I1" s="38" t="e">
        <f>IF(K1="1","Enero",IF(K1="2","Febrero",IF(K1="3","Marzo",IF(K1="4","Abril",IF(K1="5","Mayo",IF(K1="6","Junio",IF(K1="7","Julio",IF(K1="8","Agosto",IF(K1="9","Septiembre",IF(K1="10","Octubre",IF(K1="11","Noviembre","Diciembre")))))))))))</f>
        <v>#VALUE!</v>
      </c>
      <c r="J1" s="38" t="e">
        <f>IF(H1&lt;&gt;"",IF(H1="1","Enero",IF(H1="2","Febrero",IF(H1="3","Marzo",IF(H1="4","Abril",IF(H1="5","Mayo",IF(H1="6","Junio",IF(H1="7","Julio",IF(H1="8","Agosto",IF(H1="9","Septiembre",IF(H1="10","Octubre",IF(H1="11","Noviembre","Diciembre"))))))))))),"")</f>
        <v>#VALUE!</v>
      </c>
      <c r="K1" s="41" t="e">
        <f>IF(AND(LEN(C1)&gt;0,LEN(C1)&lt;=2),MID(C1,1,2),MID(C1,1,FIND(".",C1)-1))</f>
        <v>#VALUE!</v>
      </c>
      <c r="L1" s="38" t="e">
        <f>IF(OR(H1="13",H1="14",H1="15",H1="16"),12,H1)</f>
        <v>#VALUE!</v>
      </c>
      <c r="R1" s="39" t="s">
        <v>33</v>
      </c>
      <c r="S1" s="39" t="s">
        <v>29</v>
      </c>
      <c r="T1" s="38" t="str">
        <f>IF(C1="1..3","1er Trimestre",IF(C1="4..6","2do Trimestre",IF(C1="7..9","3er Trimestre",IF(C1="10..12","4to Trimestre",B1))))</f>
        <v>2018</v>
      </c>
      <c r="U1" s="38" t="str">
        <f>IF(S1="1..3","1er Trimestre",IF(S1="4..6","2do Trimestre",IF(S1="7..9","3er Trimestre",IF(S1="10..12","4to Trimestre",R1))))</f>
        <v>2017</v>
      </c>
    </row>
    <row r="2" spans="1:21" ht="13.5" thickBot="1" x14ac:dyDescent="0.25"/>
    <row r="3" spans="1:21" ht="18.75" x14ac:dyDescent="0.3">
      <c r="A3" s="59" t="s">
        <v>21</v>
      </c>
      <c r="B3" s="60"/>
      <c r="C3" s="60"/>
      <c r="D3" s="60"/>
      <c r="E3" s="61"/>
      <c r="F3" s="2"/>
      <c r="G3" s="2"/>
      <c r="H3" s="2"/>
      <c r="I3" s="2"/>
      <c r="J3" s="2"/>
    </row>
    <row r="4" spans="1:21" ht="15.75" x14ac:dyDescent="0.25">
      <c r="A4" s="62" t="s">
        <v>1</v>
      </c>
      <c r="B4" s="63"/>
      <c r="C4" s="63"/>
      <c r="D4" s="63"/>
      <c r="E4" s="64"/>
      <c r="F4" s="5"/>
      <c r="G4" s="5"/>
      <c r="H4" s="5"/>
      <c r="I4" s="5"/>
      <c r="J4" s="5"/>
    </row>
    <row r="5" spans="1:21" ht="15" x14ac:dyDescent="0.25">
      <c r="A5" s="65" t="str">
        <f>CONCATENATE("Sociedad: ", "Gobierno del Estado de Michoacán")</f>
        <v>Sociedad: Gobierno del Estado de Michoacán</v>
      </c>
      <c r="B5" s="66"/>
      <c r="C5" s="66"/>
      <c r="D5" s="66"/>
      <c r="E5" s="67"/>
      <c r="F5" s="4"/>
      <c r="G5" s="4"/>
      <c r="H5" s="4"/>
      <c r="I5" s="4"/>
      <c r="J5" s="4"/>
    </row>
    <row r="6" spans="1:21" ht="15" x14ac:dyDescent="0.2">
      <c r="A6" s="68" t="str">
        <f>CONCATENATE("Del 1 de ",TEXT("01/"&amp;LEFT(E1,2)&amp;"/"&amp;C1,"MMMM")," al ",DAY(EOMONTH("01/"&amp;MID(E1,9,2)&amp;"/"&amp;C1,0))," de ",TEXT("01/"&amp;MID(E1,9,2)&amp;"/"&amp;C1,"MMMM")," del ",C1)</f>
        <v>Del 1 de enero al 31 de diciembre del 2022</v>
      </c>
      <c r="B6" s="69"/>
      <c r="C6" s="69"/>
      <c r="D6" s="69"/>
      <c r="E6" s="70"/>
      <c r="F6" s="3"/>
      <c r="G6"/>
      <c r="H6" s="3"/>
      <c r="I6" s="3"/>
      <c r="J6" s="3"/>
    </row>
    <row r="7" spans="1:21" ht="15.75" thickBot="1" x14ac:dyDescent="0.3">
      <c r="A7" s="71"/>
      <c r="B7" s="72"/>
      <c r="C7" s="72"/>
      <c r="D7" s="72"/>
      <c r="E7" s="73"/>
      <c r="F7" s="4"/>
      <c r="G7" s="4"/>
      <c r="H7" s="4"/>
      <c r="I7" s="4"/>
      <c r="J7" s="4"/>
    </row>
    <row r="8" spans="1:21" ht="13.5" thickBot="1" x14ac:dyDescent="0.25">
      <c r="A8" s="56"/>
      <c r="B8" s="57"/>
      <c r="C8" s="57"/>
      <c r="D8" s="57"/>
      <c r="E8" s="58"/>
    </row>
    <row r="9" spans="1:21" ht="14.25" thickBot="1" x14ac:dyDescent="0.25">
      <c r="A9" s="74" t="s">
        <v>2</v>
      </c>
      <c r="B9" s="75"/>
      <c r="C9" s="26" t="s">
        <v>3</v>
      </c>
      <c r="D9" s="26" t="s">
        <v>0</v>
      </c>
      <c r="E9" s="27" t="s">
        <v>4</v>
      </c>
    </row>
    <row r="10" spans="1:21" x14ac:dyDescent="0.2">
      <c r="A10" s="42"/>
      <c r="B10" s="43"/>
      <c r="C10" s="44"/>
      <c r="D10" s="44"/>
      <c r="E10" s="45"/>
    </row>
    <row r="11" spans="1:21" x14ac:dyDescent="0.2">
      <c r="A11" s="76" t="s">
        <v>5</v>
      </c>
      <c r="B11" s="77"/>
      <c r="C11" s="50">
        <f>SUM(C12:C13)</f>
        <v>80935507328</v>
      </c>
      <c r="D11" s="50">
        <f>SUM(D12:D13)</f>
        <v>89080104888</v>
      </c>
      <c r="E11" s="51">
        <f>SUM(E12:E13)</f>
        <v>89080104888</v>
      </c>
    </row>
    <row r="12" spans="1:21" ht="13.5" x14ac:dyDescent="0.2">
      <c r="A12" s="16"/>
      <c r="B12" s="12" t="s">
        <v>6</v>
      </c>
      <c r="C12" s="22">
        <v>80935507328</v>
      </c>
      <c r="D12" s="22">
        <v>89080104888</v>
      </c>
      <c r="E12" s="25">
        <v>89080104888</v>
      </c>
    </row>
    <row r="13" spans="1:21" ht="13.5" x14ac:dyDescent="0.2">
      <c r="A13" s="16"/>
      <c r="B13" s="12" t="s">
        <v>7</v>
      </c>
      <c r="C13" s="22">
        <f>+Hoja2!B5</f>
        <v>0</v>
      </c>
      <c r="D13" s="22">
        <f>+Hoja2!C5</f>
        <v>0</v>
      </c>
      <c r="E13" s="25">
        <f>+Hoja2!D5</f>
        <v>0</v>
      </c>
    </row>
    <row r="14" spans="1:21" x14ac:dyDescent="0.2">
      <c r="A14" s="17"/>
      <c r="B14" s="14"/>
      <c r="C14" s="13"/>
      <c r="D14" s="13"/>
      <c r="E14" s="18"/>
    </row>
    <row r="15" spans="1:21" x14ac:dyDescent="0.2">
      <c r="A15" s="76" t="s">
        <v>8</v>
      </c>
      <c r="B15" s="77"/>
      <c r="C15" s="52">
        <f>SUM(C16:C17)</f>
        <v>80935507328</v>
      </c>
      <c r="D15" s="52">
        <f>SUM(D16:D17)</f>
        <v>86363097035</v>
      </c>
      <c r="E15" s="53">
        <f>SUM(E16:E17)</f>
        <v>84816165275</v>
      </c>
    </row>
    <row r="16" spans="1:21" ht="13.5" x14ac:dyDescent="0.2">
      <c r="A16" s="16"/>
      <c r="B16" s="12" t="s">
        <v>9</v>
      </c>
      <c r="C16" s="22">
        <v>80935507328</v>
      </c>
      <c r="D16" s="22">
        <v>86363097035</v>
      </c>
      <c r="E16" s="25">
        <v>84816165275</v>
      </c>
    </row>
    <row r="17" spans="1:5" ht="13.5" x14ac:dyDescent="0.2">
      <c r="A17" s="16"/>
      <c r="B17" s="12" t="s">
        <v>10</v>
      </c>
      <c r="C17" s="22">
        <f>+Hoja2!E8</f>
        <v>0</v>
      </c>
      <c r="D17" s="22">
        <f>+Hoja2!F8</f>
        <v>0</v>
      </c>
      <c r="E17" s="25">
        <f>+Hoja2!G8</f>
        <v>0</v>
      </c>
    </row>
    <row r="18" spans="1:5" x14ac:dyDescent="0.2">
      <c r="A18" s="19"/>
      <c r="B18" s="15"/>
      <c r="C18" s="22"/>
      <c r="D18" s="22"/>
      <c r="E18" s="25"/>
    </row>
    <row r="19" spans="1:5" ht="13.5" thickBot="1" x14ac:dyDescent="0.25">
      <c r="A19" s="79" t="s">
        <v>11</v>
      </c>
      <c r="B19" s="80"/>
      <c r="C19" s="28">
        <f>C11-C15</f>
        <v>0</v>
      </c>
      <c r="D19" s="28">
        <f>D11-D15</f>
        <v>2717007853</v>
      </c>
      <c r="E19" s="29">
        <f>E11-E15</f>
        <v>4263939613</v>
      </c>
    </row>
    <row r="20" spans="1:5" ht="13.5" thickBot="1" x14ac:dyDescent="0.25">
      <c r="A20" s="20"/>
      <c r="B20" s="8"/>
      <c r="C20" s="8"/>
      <c r="D20" s="8"/>
      <c r="E20" s="9"/>
    </row>
    <row r="21" spans="1:5" ht="14.25" thickBot="1" x14ac:dyDescent="0.25">
      <c r="A21" s="74" t="s">
        <v>2</v>
      </c>
      <c r="B21" s="75"/>
      <c r="C21" s="26" t="s">
        <v>3</v>
      </c>
      <c r="D21" s="26" t="s">
        <v>0</v>
      </c>
      <c r="E21" s="27" t="s">
        <v>4</v>
      </c>
    </row>
    <row r="22" spans="1:5" x14ac:dyDescent="0.2">
      <c r="A22" s="42"/>
      <c r="B22" s="43"/>
      <c r="C22" s="54"/>
      <c r="D22" s="54"/>
      <c r="E22" s="55"/>
    </row>
    <row r="23" spans="1:5" x14ac:dyDescent="0.2">
      <c r="A23" s="76" t="s">
        <v>12</v>
      </c>
      <c r="B23" s="77"/>
      <c r="C23" s="22">
        <f>C19</f>
        <v>0</v>
      </c>
      <c r="D23" s="22">
        <f>D19</f>
        <v>2717007853</v>
      </c>
      <c r="E23" s="25">
        <f>E19</f>
        <v>4263939613</v>
      </c>
    </row>
    <row r="24" spans="1:5" x14ac:dyDescent="0.2">
      <c r="A24" s="17"/>
      <c r="B24" s="14"/>
      <c r="C24" s="23"/>
      <c r="D24" s="23"/>
      <c r="E24" s="24"/>
    </row>
    <row r="25" spans="1:5" x14ac:dyDescent="0.2">
      <c r="A25" s="76" t="s">
        <v>13</v>
      </c>
      <c r="B25" s="77"/>
      <c r="C25" s="22">
        <f>+Hoja2!E11</f>
        <v>1921067298</v>
      </c>
      <c r="D25" s="22">
        <f>+Hoja2!F11</f>
        <v>1620170608.23</v>
      </c>
      <c r="E25" s="25">
        <f>+Hoja2!G11</f>
        <v>1599066120.49</v>
      </c>
    </row>
    <row r="26" spans="1:5" x14ac:dyDescent="0.2">
      <c r="A26" s="19"/>
      <c r="B26" s="15"/>
      <c r="C26" s="23"/>
      <c r="D26" s="23"/>
      <c r="E26" s="24"/>
    </row>
    <row r="27" spans="1:5" ht="13.5" thickBot="1" x14ac:dyDescent="0.25">
      <c r="A27" s="79" t="s">
        <v>14</v>
      </c>
      <c r="B27" s="80"/>
      <c r="C27" s="28">
        <f>C23-C25</f>
        <v>-1921067298</v>
      </c>
      <c r="D27" s="28">
        <f t="shared" ref="D27:E27" si="0">D23-D25</f>
        <v>1096837244.77</v>
      </c>
      <c r="E27" s="29">
        <f t="shared" si="0"/>
        <v>2664873492.5100002</v>
      </c>
    </row>
    <row r="28" spans="1:5" ht="13.5" thickBot="1" x14ac:dyDescent="0.25">
      <c r="A28" s="20"/>
      <c r="B28" s="8"/>
      <c r="C28" s="8"/>
      <c r="D28" s="8"/>
      <c r="E28" s="9"/>
    </row>
    <row r="29" spans="1:5" ht="14.25" thickBot="1" x14ac:dyDescent="0.25">
      <c r="A29" s="74" t="s">
        <v>2</v>
      </c>
      <c r="B29" s="75"/>
      <c r="C29" s="26" t="s">
        <v>3</v>
      </c>
      <c r="D29" s="26" t="s">
        <v>0</v>
      </c>
      <c r="E29" s="27" t="s">
        <v>4</v>
      </c>
    </row>
    <row r="30" spans="1:5" x14ac:dyDescent="0.2">
      <c r="A30" s="42"/>
      <c r="B30" s="43"/>
      <c r="C30" s="44"/>
      <c r="D30" s="44"/>
      <c r="E30" s="45"/>
    </row>
    <row r="31" spans="1:5" x14ac:dyDescent="0.2">
      <c r="A31" s="76" t="s">
        <v>15</v>
      </c>
      <c r="B31" s="77"/>
      <c r="C31" s="22">
        <f>+Hoja2!B13</f>
        <v>470000000</v>
      </c>
      <c r="D31" s="22">
        <f>+Hoja2!C13</f>
        <v>0</v>
      </c>
      <c r="E31" s="25">
        <f>+Hoja2!D13</f>
        <v>0</v>
      </c>
    </row>
    <row r="32" spans="1:5" x14ac:dyDescent="0.2">
      <c r="A32" s="17"/>
      <c r="B32" s="14"/>
      <c r="C32" s="22"/>
      <c r="D32" s="22"/>
      <c r="E32" s="25"/>
    </row>
    <row r="33" spans="1:5" x14ac:dyDescent="0.2">
      <c r="A33" s="76" t="s">
        <v>16</v>
      </c>
      <c r="B33" s="77"/>
      <c r="C33" s="22">
        <f>+Hoja2!E14</f>
        <v>610580599</v>
      </c>
      <c r="D33" s="22">
        <f>+Hoja2!F14</f>
        <v>623804457.28999996</v>
      </c>
      <c r="E33" s="25">
        <f>+Hoja2!G14</f>
        <v>620764004.58000004</v>
      </c>
    </row>
    <row r="34" spans="1:5" x14ac:dyDescent="0.2">
      <c r="A34" s="19"/>
      <c r="B34" s="15"/>
      <c r="C34" s="23"/>
      <c r="D34" s="23"/>
      <c r="E34" s="24"/>
    </row>
    <row r="35" spans="1:5" ht="13.5" thickBot="1" x14ac:dyDescent="0.25">
      <c r="A35" s="79" t="s">
        <v>17</v>
      </c>
      <c r="B35" s="80"/>
      <c r="C35" s="28">
        <f>C31-C33</f>
        <v>-140580599</v>
      </c>
      <c r="D35" s="28">
        <f t="shared" ref="D35:E35" si="1">D31-D33</f>
        <v>-623804457.28999996</v>
      </c>
      <c r="E35" s="29">
        <f t="shared" si="1"/>
        <v>-620764004.58000004</v>
      </c>
    </row>
    <row r="36" spans="1:5" ht="13.5" thickBot="1" x14ac:dyDescent="0.25">
      <c r="A36" s="21"/>
      <c r="B36" s="10"/>
      <c r="C36" s="10"/>
      <c r="D36" s="10"/>
      <c r="E36" s="11"/>
    </row>
    <row r="37" spans="1:5" x14ac:dyDescent="0.2">
      <c r="A37" s="81"/>
      <c r="B37" s="81"/>
      <c r="C37" s="81"/>
      <c r="D37" s="81"/>
      <c r="E37" s="81"/>
    </row>
    <row r="38" spans="1:5" s="30" customFormat="1" ht="24.75" customHeight="1" x14ac:dyDescent="0.2">
      <c r="A38" s="78" t="s">
        <v>18</v>
      </c>
      <c r="B38" s="78"/>
      <c r="C38" s="78"/>
      <c r="D38" s="78"/>
      <c r="E38" s="78"/>
    </row>
    <row r="39" spans="1:5" s="30" customFormat="1" ht="22.5" customHeight="1" x14ac:dyDescent="0.2">
      <c r="A39" s="78" t="s">
        <v>19</v>
      </c>
      <c r="B39" s="78"/>
      <c r="C39" s="78"/>
      <c r="D39" s="78"/>
      <c r="E39" s="78"/>
    </row>
    <row r="40" spans="1:5" s="30" customFormat="1" ht="11.25" x14ac:dyDescent="0.2">
      <c r="A40" s="78" t="s">
        <v>20</v>
      </c>
      <c r="B40" s="78"/>
      <c r="C40" s="78"/>
      <c r="D40" s="78"/>
      <c r="E40" s="78"/>
    </row>
    <row r="41" spans="1:5" x14ac:dyDescent="0.2">
      <c r="A41" s="7"/>
      <c r="B41" s="7"/>
      <c r="C41" s="7"/>
      <c r="D41" s="7"/>
      <c r="E41" s="7"/>
    </row>
  </sheetData>
  <mergeCells count="22">
    <mergeCell ref="A9:B9"/>
    <mergeCell ref="A21:B21"/>
    <mergeCell ref="A23:B23"/>
    <mergeCell ref="A39:E39"/>
    <mergeCell ref="A40:E40"/>
    <mergeCell ref="A31:B31"/>
    <mergeCell ref="A25:B25"/>
    <mergeCell ref="A11:B11"/>
    <mergeCell ref="A15:B15"/>
    <mergeCell ref="A33:B33"/>
    <mergeCell ref="A35:B35"/>
    <mergeCell ref="A37:E37"/>
    <mergeCell ref="A19:B19"/>
    <mergeCell ref="A38:E38"/>
    <mergeCell ref="A27:B27"/>
    <mergeCell ref="A29:B29"/>
    <mergeCell ref="A8:E8"/>
    <mergeCell ref="A3:E3"/>
    <mergeCell ref="A4:E4"/>
    <mergeCell ref="A5:E5"/>
    <mergeCell ref="A6:E6"/>
    <mergeCell ref="A7:E7"/>
  </mergeCells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2:G15"/>
  <sheetViews>
    <sheetView workbookViewId="0">
      <selection activeCell="B7" sqref="B7"/>
    </sheetView>
  </sheetViews>
  <sheetFormatPr baseColWidth="10" defaultRowHeight="12.75" x14ac:dyDescent="0.2"/>
  <cols>
    <col min="1" max="1" width="36.42578125" customWidth="1"/>
    <col min="2" max="2" width="36.28515625" customWidth="1"/>
    <col min="3" max="4" width="21.7109375" bestFit="1" customWidth="1"/>
    <col min="5" max="5" width="22.140625" bestFit="1" customWidth="1"/>
    <col min="6" max="6" width="23.140625" bestFit="1" customWidth="1"/>
    <col min="7" max="7" width="22.140625" bestFit="1" customWidth="1"/>
  </cols>
  <sheetData>
    <row r="2" spans="1:7" x14ac:dyDescent="0.2">
      <c r="A2" s="32" t="s">
        <v>22</v>
      </c>
      <c r="B2" s="33" t="s">
        <v>34</v>
      </c>
      <c r="C2" s="33" t="s">
        <v>35</v>
      </c>
      <c r="D2" s="33" t="s">
        <v>36</v>
      </c>
      <c r="E2" s="33" t="s">
        <v>37</v>
      </c>
      <c r="F2" s="33" t="s">
        <v>38</v>
      </c>
      <c r="G2" s="33" t="s">
        <v>39</v>
      </c>
    </row>
    <row r="3" spans="1:7" x14ac:dyDescent="0.2">
      <c r="A3" s="34" t="s">
        <v>5</v>
      </c>
      <c r="B3" s="82">
        <v>81076087983</v>
      </c>
      <c r="C3" s="37">
        <v>88915648834.649994</v>
      </c>
      <c r="D3" s="37">
        <v>88915648834.649994</v>
      </c>
      <c r="E3" s="46">
        <v>0</v>
      </c>
      <c r="F3" s="47">
        <v>0</v>
      </c>
      <c r="G3" s="47">
        <v>0</v>
      </c>
    </row>
    <row r="4" spans="1:7" x14ac:dyDescent="0.2">
      <c r="A4" s="36" t="s">
        <v>23</v>
      </c>
      <c r="B4" s="82">
        <v>81076087983</v>
      </c>
      <c r="C4" s="37">
        <v>88915648834.649994</v>
      </c>
      <c r="D4" s="37">
        <v>88915648834.649994</v>
      </c>
      <c r="E4" s="35"/>
      <c r="F4" s="47">
        <v>0</v>
      </c>
      <c r="G4" s="47">
        <v>0</v>
      </c>
    </row>
    <row r="5" spans="1:7" x14ac:dyDescent="0.2">
      <c r="A5" s="36" t="s">
        <v>24</v>
      </c>
      <c r="B5" s="31">
        <v>0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</row>
    <row r="6" spans="1:7" x14ac:dyDescent="0.2">
      <c r="A6" s="34" t="s">
        <v>8</v>
      </c>
      <c r="B6" s="31">
        <v>0</v>
      </c>
      <c r="C6" s="47">
        <v>0</v>
      </c>
      <c r="D6" s="47">
        <v>0</v>
      </c>
      <c r="E6" s="49">
        <v>80935507705.970001</v>
      </c>
      <c r="F6" s="37">
        <v>88263097035.240005</v>
      </c>
      <c r="G6" s="37">
        <v>84816165274.610001</v>
      </c>
    </row>
    <row r="7" spans="1:7" x14ac:dyDescent="0.2">
      <c r="A7" s="36" t="s">
        <v>25</v>
      </c>
      <c r="B7" s="31">
        <v>0</v>
      </c>
      <c r="C7" s="35"/>
      <c r="D7" s="35"/>
      <c r="E7" s="49">
        <v>80935507705.970001</v>
      </c>
      <c r="F7" s="37">
        <v>88263097035.240005</v>
      </c>
      <c r="G7" s="37">
        <v>84816165274.610001</v>
      </c>
    </row>
    <row r="8" spans="1:7" x14ac:dyDescent="0.2">
      <c r="A8" s="36" t="s">
        <v>26</v>
      </c>
      <c r="B8" s="31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x14ac:dyDescent="0.2">
      <c r="A9" s="34" t="s">
        <v>27</v>
      </c>
      <c r="B9" s="82">
        <v>81076087983</v>
      </c>
      <c r="C9" s="37">
        <v>88915648834.649994</v>
      </c>
      <c r="D9" s="37">
        <v>88915648834.649994</v>
      </c>
      <c r="E9" s="49">
        <v>-80935507705.970001</v>
      </c>
      <c r="F9" s="37">
        <v>-88263097035.240005</v>
      </c>
      <c r="G9" s="37">
        <v>-84816165274.610001</v>
      </c>
    </row>
    <row r="10" spans="1:7" x14ac:dyDescent="0.2">
      <c r="A10" s="34" t="s">
        <v>27</v>
      </c>
      <c r="B10" s="82">
        <v>81076087983</v>
      </c>
      <c r="C10" s="37">
        <v>88915648834.649994</v>
      </c>
      <c r="D10" s="37">
        <v>88915648834.649994</v>
      </c>
      <c r="E10" s="49">
        <v>-80935507705.970001</v>
      </c>
      <c r="F10" s="37">
        <v>-88263097035.240005</v>
      </c>
      <c r="G10" s="37">
        <v>-84816165274.610001</v>
      </c>
    </row>
    <row r="11" spans="1:7" x14ac:dyDescent="0.2">
      <c r="A11" s="34" t="s">
        <v>13</v>
      </c>
      <c r="B11" s="31">
        <v>0</v>
      </c>
      <c r="C11" s="35"/>
      <c r="D11" s="35"/>
      <c r="E11" s="49">
        <v>1921067298</v>
      </c>
      <c r="F11" s="37">
        <v>1620170608.23</v>
      </c>
      <c r="G11" s="37">
        <v>1599066120.49</v>
      </c>
    </row>
    <row r="12" spans="1:7" x14ac:dyDescent="0.2">
      <c r="A12" s="34" t="s">
        <v>14</v>
      </c>
      <c r="B12" s="82">
        <v>81076087983</v>
      </c>
      <c r="C12" s="37">
        <v>88915648834.649994</v>
      </c>
      <c r="D12" s="37">
        <v>88915648834.649994</v>
      </c>
      <c r="E12" s="49">
        <v>-82856575003.970001</v>
      </c>
      <c r="F12" s="37">
        <v>-89883267643.470001</v>
      </c>
      <c r="G12" s="37">
        <v>-86415231395.100006</v>
      </c>
    </row>
    <row r="13" spans="1:7" x14ac:dyDescent="0.2">
      <c r="A13" s="34" t="s">
        <v>15</v>
      </c>
      <c r="B13" s="82">
        <v>470000000</v>
      </c>
      <c r="C13" s="35"/>
      <c r="D13" s="35"/>
      <c r="E13" s="49">
        <v>81546088304.970001</v>
      </c>
      <c r="F13" s="37">
        <v>88886901492.529999</v>
      </c>
      <c r="G13" s="37">
        <v>85436929279.190002</v>
      </c>
    </row>
    <row r="14" spans="1:7" x14ac:dyDescent="0.2">
      <c r="A14" s="34" t="s">
        <v>16</v>
      </c>
      <c r="B14" s="31">
        <v>0</v>
      </c>
      <c r="C14" s="35"/>
      <c r="D14" s="35"/>
      <c r="E14" s="49">
        <v>610580599</v>
      </c>
      <c r="F14" s="37">
        <v>623804457.28999996</v>
      </c>
      <c r="G14" s="37">
        <v>620764004.58000004</v>
      </c>
    </row>
    <row r="15" spans="1:7" x14ac:dyDescent="0.2">
      <c r="A15" s="34" t="s">
        <v>17</v>
      </c>
      <c r="B15" s="82">
        <v>470000000</v>
      </c>
      <c r="C15" s="35"/>
      <c r="D15" s="35"/>
      <c r="E15" s="49">
        <v>80935507705.970001</v>
      </c>
      <c r="F15" s="37">
        <v>88263097035.240005</v>
      </c>
      <c r="G15" s="37">
        <v>84816165274.610001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5D3E25-4690-4EAD-B54B-ED8A7C7C45D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Postura Fiscal</vt:lpstr>
      <vt:lpstr>Hoja2</vt:lpstr>
      <vt:lpstr>'Indicadores 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 Indicadores de Postura Fiscal</dc:title>
  <dc:creator>javier.ynoquio</dc:creator>
  <cp:lastModifiedBy>SAR</cp:lastModifiedBy>
  <cp:lastPrinted>2023-04-28T20:47:50Z</cp:lastPrinted>
  <dcterms:created xsi:type="dcterms:W3CDTF">2016-02-19T00:12:22Z</dcterms:created>
  <dcterms:modified xsi:type="dcterms:W3CDTF">2023-04-28T21:59:50Z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Indicadores Postura Fiscal</vt:lpwstr>
  </property>
  <property fmtid="{D5CDD505-2E9C-101B-9397-08002B2CF9AE}" pid="3" name="BExAnalyzer_OldName">
    <vt:lpwstr>10. Indicadores de la Postura Fiscal.xlsx</vt:lpwstr>
  </property>
</Properties>
</file>