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R\Documents\Ejercicio 2023\5. Cuenta Pública 2022\Cuenta Pública 2022\Tomo I Resultados Generales\"/>
    </mc:Choice>
  </mc:AlternateContent>
  <xr:revisionPtr revIDLastSave="0" documentId="13_ncr:1_{592D918D-5D0E-4FFE-AB21-1362AA5B49B9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Indicadores Postura Fiscal" sheetId="1" r:id="rId1"/>
    <sheet name="Hoja2" sheetId="6" state="hidden" r:id="rId2"/>
    <sheet name="BExRepositorySheet" sheetId="4" state="veryHidden" r:id="rId3"/>
  </sheets>
  <externalReferences>
    <externalReference r:id="rId4"/>
  </externalReferences>
  <definedNames>
    <definedName name="_xlnm.Print_Area" localSheetId="0">'Indicadores Postura Fiscal'!$A$3:$E$41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E33" i="1"/>
  <c r="D33" i="1"/>
  <c r="C33" i="1"/>
  <c r="E31" i="1"/>
  <c r="D31" i="1"/>
  <c r="C31" i="1"/>
  <c r="E25" i="1"/>
  <c r="D25" i="1"/>
  <c r="C25" i="1"/>
  <c r="A6" i="1" l="1"/>
  <c r="E17" i="1" l="1"/>
  <c r="D17" i="1"/>
  <c r="C17" i="1"/>
  <c r="E13" i="1"/>
  <c r="D13" i="1"/>
  <c r="C13" i="1"/>
  <c r="E35" i="1" l="1"/>
  <c r="C35" i="1"/>
  <c r="D35" i="1"/>
  <c r="U1" i="1" l="1"/>
  <c r="T1" i="1"/>
  <c r="K1" i="1"/>
  <c r="I1" i="1" s="1"/>
  <c r="H1" i="1"/>
  <c r="L1" i="1" s="1"/>
  <c r="J1" i="1" l="1"/>
  <c r="A5" i="1" l="1"/>
  <c r="D15" i="1" l="1"/>
  <c r="E15" i="1"/>
  <c r="D11" i="1"/>
  <c r="E11" i="1"/>
  <c r="C15" i="1"/>
  <c r="E19" i="1" l="1"/>
  <c r="E23" i="1" s="1"/>
  <c r="E27" i="1" s="1"/>
  <c r="C19" i="1"/>
  <c r="C23" i="1" s="1"/>
  <c r="C27" i="1" s="1"/>
  <c r="D19" i="1"/>
  <c r="D23" i="1" s="1"/>
  <c r="D27" i="1" s="1"/>
</calcChain>
</file>

<file path=xl/sharedStrings.xml><?xml version="1.0" encoding="utf-8"?>
<sst xmlns="http://schemas.openxmlformats.org/spreadsheetml/2006/main" count="59" uniqueCount="42">
  <si>
    <t>Devengado</t>
  </si>
  <si>
    <t>Indicadores de Postura Fiscal</t>
  </si>
  <si>
    <t>Concepto</t>
  </si>
  <si>
    <t>Estimado</t>
  </si>
  <si>
    <r>
      <t xml:space="preserve">Pagado </t>
    </r>
    <r>
      <rPr>
        <b/>
        <vertAlign val="superscript"/>
        <sz val="9"/>
        <rFont val="Arial"/>
        <family val="2"/>
      </rPr>
      <t>3</t>
    </r>
  </si>
  <si>
    <t>I. Ingresos Presupuestarios (I=1+2)</t>
  </si>
  <si>
    <r>
      <t xml:space="preserve">1. Ingresos del Gobierno de la Entidad Federativa </t>
    </r>
    <r>
      <rPr>
        <vertAlign val="superscript"/>
        <sz val="9"/>
        <rFont val="Arial"/>
        <family val="2"/>
      </rPr>
      <t>1</t>
    </r>
  </si>
  <si>
    <r>
      <t xml:space="preserve">2. Ingresos del Sector Paraestatal </t>
    </r>
    <r>
      <rPr>
        <vertAlign val="superscript"/>
        <sz val="9"/>
        <rFont val="Arial"/>
        <family val="2"/>
      </rPr>
      <t>1</t>
    </r>
  </si>
  <si>
    <t>II. Egresos Presupuestarios (II=3+4)</t>
  </si>
  <si>
    <r>
      <t xml:space="preserve">3. Egresos del Gobierno de la Entidad Federativa </t>
    </r>
    <r>
      <rPr>
        <vertAlign val="superscript"/>
        <sz val="9"/>
        <rFont val="Arial"/>
        <family val="2"/>
      </rPr>
      <t>2</t>
    </r>
  </si>
  <si>
    <r>
      <t xml:space="preserve">4. Egresos del Sector Paraestatal </t>
    </r>
    <r>
      <rPr>
        <vertAlign val="superscript"/>
        <sz val="9"/>
        <rFont val="Arial"/>
        <family val="2"/>
      </rPr>
      <t>2</t>
    </r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</si>
  <si>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</si>
  <si>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</si>
  <si>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</si>
  <si>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</si>
  <si>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</si>
  <si>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</si>
  <si>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</si>
  <si>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1.  Los Ingresos que se presentan son los ingresos presupuestarios totales sin incluir los ingresos por financiamientos. Los Ingresos del Gobierno de la Entidad Federativa corresponden a los del Poder Ejecutivo, Legislativo Judicial y Autónomos.</t>
  </si>
  <si>
    <t>2.  Los egresos que se presentan son los egresos presupuestarios totales sin incluir los egresos por amortización. Los egresos del Gobierno de la Entidad Federativa corresponden a los del Poder Ejecutivo, Legislativo, Judicial y Órganos Autónomos.</t>
  </si>
  <si>
    <t>3.  Para Ingresos se reportan los ingresos recaudados; para egresos se reportan los egresos pagados.</t>
  </si>
  <si>
    <t>GOBIERNO DEL ESTADO DE MICHOACÁN DE OCAMPO</t>
  </si>
  <si>
    <t/>
  </si>
  <si>
    <t>1. Ingresos del Gobierno de la Entidad Federativa 1</t>
  </si>
  <si>
    <t>2. Ingresos del Sector Paraestatal 1</t>
  </si>
  <si>
    <t>3. Egresos del Gobierno de la Entidad Federativa 2</t>
  </si>
  <si>
    <t>4. Egresos del Sector Paraestatal 2</t>
  </si>
  <si>
    <t>III. Balance Presupuestario (Superávit o Déficit) (III = I -</t>
  </si>
  <si>
    <t>2018</t>
  </si>
  <si>
    <t>1..6</t>
  </si>
  <si>
    <t>Gobierno Estado Michoacan</t>
  </si>
  <si>
    <t>11/07/2018</t>
  </si>
  <si>
    <t>Selección vacía</t>
  </si>
  <si>
    <t>2017</t>
  </si>
  <si>
    <t>Estimado Ingresos</t>
  </si>
  <si>
    <t>Devengado Ingresos</t>
  </si>
  <si>
    <t>Recaudado Ingresos</t>
  </si>
  <si>
    <t>Aprobado Egresos</t>
  </si>
  <si>
    <t>Devengado Egresos</t>
  </si>
  <si>
    <t>Pagado PP</t>
  </si>
  <si>
    <t>2022</t>
  </si>
  <si>
    <t>01-ENE..12-DIC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</si>
</sst>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0_ ;\-0\ "/>
    <numFmt numFmtId="166" formatCode="#,##0.0;\-\ #,##0.0"/>
    <numFmt numFmtId="167" formatCode="#,##0.0000000"/>
    <numFmt numFmtId="168" formatCode="#,##0.00;\-\ #,##0.00"/>
    <numFmt numFmtId="169" formatCode="#,##0.0000000;\-\ #,##0.0000000"/>
    <numFmt numFmtId="170" formatCode="#,##0;\-\ #,##0"/>
    <numFmt numFmtId="171" formatCode="#,##0.00\ &quot;MXN&quot;"/>
    <numFmt numFmtId="172" formatCode="#,##0.0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4" fillId="0" borderId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11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13" fillId="7" borderId="0" applyNumberFormat="0" applyBorder="0" applyAlignment="0" applyProtection="0"/>
    <xf numFmtId="0" fontId="14" fillId="6" borderId="0" applyNumberFormat="0" applyBorder="0" applyAlignment="0" applyProtection="0"/>
    <xf numFmtId="0" fontId="12" fillId="6" borderId="9" applyNumberFormat="0" applyAlignment="0" applyProtection="0"/>
    <xf numFmtId="0" fontId="15" fillId="4" borderId="13" applyNumberFormat="0" applyAlignment="0" applyProtection="0"/>
    <xf numFmtId="0" fontId="8" fillId="4" borderId="9" applyNumberFormat="0" applyAlignment="0" applyProtection="0"/>
    <xf numFmtId="0" fontId="10" fillId="0" borderId="11" applyNumberFormat="0" applyFill="0" applyAlignment="0" applyProtection="0"/>
    <xf numFmtId="0" fontId="9" fillId="5" borderId="10" applyNumberFormat="0" applyAlignment="0" applyProtection="0"/>
    <xf numFmtId="0" fontId="25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6" fillId="0" borderId="0" applyNumberFormat="0" applyFill="0" applyBorder="0" applyAlignment="0" applyProtection="0"/>
    <xf numFmtId="0" fontId="29" fillId="0" borderId="20" applyNumberFormat="0" applyFill="0" applyAlignment="0" applyProtection="0"/>
    <xf numFmtId="4" fontId="16" fillId="9" borderId="14" applyNumberFormat="0" applyProtection="0">
      <alignment vertical="center"/>
    </xf>
    <xf numFmtId="4" fontId="17" fillId="9" borderId="14" applyNumberFormat="0" applyProtection="0">
      <alignment vertical="center"/>
    </xf>
    <xf numFmtId="4" fontId="16" fillId="9" borderId="14" applyNumberFormat="0" applyProtection="0">
      <alignment horizontal="left" vertical="center" indent="1"/>
    </xf>
    <xf numFmtId="0" fontId="16" fillId="9" borderId="14" applyNumberFormat="0" applyProtection="0">
      <alignment horizontal="left" vertical="top" indent="1"/>
    </xf>
    <xf numFmtId="4" fontId="16" fillId="10" borderId="0" applyNumberFormat="0" applyProtection="0">
      <alignment horizontal="left" vertical="center" indent="1"/>
    </xf>
    <xf numFmtId="4" fontId="18" fillId="11" borderId="14" applyNumberFormat="0" applyProtection="0">
      <alignment horizontal="right" vertical="center"/>
    </xf>
    <xf numFmtId="4" fontId="18" fillId="12" borderId="14" applyNumberFormat="0" applyProtection="0">
      <alignment horizontal="right" vertical="center"/>
    </xf>
    <xf numFmtId="4" fontId="18" fillId="13" borderId="14" applyNumberFormat="0" applyProtection="0">
      <alignment horizontal="right" vertical="center"/>
    </xf>
    <xf numFmtId="4" fontId="18" fillId="14" borderId="14" applyNumberFormat="0" applyProtection="0">
      <alignment horizontal="right" vertical="center"/>
    </xf>
    <xf numFmtId="4" fontId="18" fillId="15" borderId="14" applyNumberFormat="0" applyProtection="0">
      <alignment horizontal="right" vertical="center"/>
    </xf>
    <xf numFmtId="4" fontId="18" fillId="16" borderId="14" applyNumberFormat="0" applyProtection="0">
      <alignment horizontal="right" vertical="center"/>
    </xf>
    <xf numFmtId="4" fontId="18" fillId="17" borderId="14" applyNumberFormat="0" applyProtection="0">
      <alignment horizontal="right" vertical="center"/>
    </xf>
    <xf numFmtId="4" fontId="18" fillId="18" borderId="14" applyNumberFormat="0" applyProtection="0">
      <alignment horizontal="right" vertical="center"/>
    </xf>
    <xf numFmtId="4" fontId="18" fillId="19" borderId="14" applyNumberFormat="0" applyProtection="0">
      <alignment horizontal="right" vertical="center"/>
    </xf>
    <xf numFmtId="4" fontId="16" fillId="20" borderId="15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9" fillId="22" borderId="0" applyNumberFormat="0" applyProtection="0">
      <alignment horizontal="left" vertical="center" indent="1"/>
    </xf>
    <xf numFmtId="4" fontId="18" fillId="10" borderId="14" applyNumberFormat="0" applyProtection="0">
      <alignment horizontal="right" vertical="center"/>
    </xf>
    <xf numFmtId="4" fontId="20" fillId="21" borderId="0" applyNumberFormat="0" applyProtection="0">
      <alignment horizontal="left" vertical="center" indent="1"/>
    </xf>
    <xf numFmtId="4" fontId="20" fillId="10" borderId="0" applyNumberFormat="0" applyProtection="0">
      <alignment horizontal="left" vertical="center" indent="1"/>
    </xf>
    <xf numFmtId="0" fontId="4" fillId="22" borderId="14" applyNumberFormat="0" applyProtection="0">
      <alignment horizontal="left" vertical="center" indent="1"/>
    </xf>
    <xf numFmtId="0" fontId="4" fillId="22" borderId="14" applyNumberFormat="0" applyProtection="0">
      <alignment horizontal="left" vertical="top" indent="1"/>
    </xf>
    <xf numFmtId="0" fontId="4" fillId="10" borderId="14" applyNumberFormat="0" applyProtection="0">
      <alignment horizontal="left" vertical="center" indent="1"/>
    </xf>
    <xf numFmtId="0" fontId="4" fillId="10" borderId="14" applyNumberFormat="0" applyProtection="0">
      <alignment horizontal="left" vertical="top" indent="1"/>
    </xf>
    <xf numFmtId="0" fontId="4" fillId="23" borderId="14" applyNumberFormat="0" applyProtection="0">
      <alignment horizontal="left" vertical="center" indent="1"/>
    </xf>
    <xf numFmtId="0" fontId="4" fillId="23" borderId="14" applyNumberFormat="0" applyProtection="0">
      <alignment horizontal="left" vertical="top" indent="1"/>
    </xf>
    <xf numFmtId="0" fontId="4" fillId="21" borderId="14" applyNumberFormat="0" applyProtection="0">
      <alignment horizontal="left" vertical="center" indent="1"/>
    </xf>
    <xf numFmtId="0" fontId="4" fillId="21" borderId="14" applyNumberFormat="0" applyProtection="0">
      <alignment horizontal="left" vertical="top" indent="1"/>
    </xf>
    <xf numFmtId="0" fontId="4" fillId="24" borderId="16" applyNumberFormat="0">
      <protection locked="0"/>
    </xf>
    <xf numFmtId="4" fontId="18" fillId="25" borderId="14" applyNumberFormat="0" applyProtection="0">
      <alignment vertical="center"/>
    </xf>
    <xf numFmtId="4" fontId="21" fillId="25" borderId="14" applyNumberFormat="0" applyProtection="0">
      <alignment vertical="center"/>
    </xf>
    <xf numFmtId="4" fontId="18" fillId="25" borderId="14" applyNumberFormat="0" applyProtection="0">
      <alignment horizontal="left" vertical="center" indent="1"/>
    </xf>
    <xf numFmtId="0" fontId="18" fillId="25" borderId="14" applyNumberFormat="0" applyProtection="0">
      <alignment horizontal="left" vertical="top" indent="1"/>
    </xf>
    <xf numFmtId="4" fontId="18" fillId="21" borderId="14" applyNumberFormat="0" applyProtection="0">
      <alignment horizontal="right" vertical="center"/>
    </xf>
    <xf numFmtId="4" fontId="21" fillId="21" borderId="14" applyNumberFormat="0" applyProtection="0">
      <alignment horizontal="right" vertical="center"/>
    </xf>
    <xf numFmtId="4" fontId="18" fillId="10" borderId="14" applyNumberFormat="0" applyProtection="0">
      <alignment horizontal="left" vertical="center" indent="1"/>
    </xf>
    <xf numFmtId="0" fontId="18" fillId="10" borderId="14" applyNumberFormat="0" applyProtection="0">
      <alignment horizontal="left" vertical="top" indent="1"/>
    </xf>
    <xf numFmtId="4" fontId="22" fillId="26" borderId="0" applyNumberFormat="0" applyProtection="0">
      <alignment horizontal="left" vertical="center" indent="1"/>
    </xf>
    <xf numFmtId="4" fontId="23" fillId="21" borderId="14" applyNumberFormat="0" applyProtection="0">
      <alignment horizontal="right" vertical="center"/>
    </xf>
    <xf numFmtId="0" fontId="24" fillId="0" borderId="0" applyNumberFormat="0" applyFill="0" applyBorder="0" applyAlignment="0" applyProtection="0"/>
    <xf numFmtId="4" fontId="18" fillId="21" borderId="0" applyNumberFormat="0" applyProtection="0">
      <alignment horizontal="left" vertical="center" indent="1"/>
    </xf>
    <xf numFmtId="4" fontId="18" fillId="10" borderId="0" applyNumberFormat="0" applyProtection="0">
      <alignment horizontal="left" vertical="center" indent="1"/>
    </xf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4" fontId="36" fillId="0" borderId="0" applyFont="0" applyFill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5" fillId="2" borderId="0" xfId="1" applyFont="1" applyFill="1"/>
    <xf numFmtId="0" fontId="3" fillId="2" borderId="0" xfId="1" applyFont="1" applyFill="1" applyAlignment="1">
      <alignment vertical="center"/>
    </xf>
    <xf numFmtId="0" fontId="3" fillId="2" borderId="0" xfId="1" applyFont="1" applyFill="1"/>
    <xf numFmtId="0" fontId="6" fillId="2" borderId="0" xfId="1" applyFont="1" applyFill="1"/>
    <xf numFmtId="0" fontId="30" fillId="2" borderId="0" xfId="0" applyFont="1" applyFill="1"/>
    <xf numFmtId="0" fontId="31" fillId="2" borderId="0" xfId="63" applyFont="1" applyFill="1"/>
    <xf numFmtId="0" fontId="34" fillId="2" borderId="0" xfId="63" applyFont="1" applyFill="1"/>
    <xf numFmtId="0" fontId="34" fillId="2" borderId="5" xfId="63" applyFont="1" applyFill="1" applyBorder="1"/>
    <xf numFmtId="0" fontId="34" fillId="2" borderId="7" xfId="63" applyFont="1" applyFill="1" applyBorder="1"/>
    <xf numFmtId="0" fontId="34" fillId="2" borderId="8" xfId="63" applyFont="1" applyFill="1" applyBorder="1"/>
    <xf numFmtId="0" fontId="34" fillId="2" borderId="21" xfId="63" applyFont="1" applyFill="1" applyBorder="1" applyAlignment="1">
      <alignment vertical="center" wrapText="1"/>
    </xf>
    <xf numFmtId="0" fontId="34" fillId="2" borderId="16" xfId="63" applyFont="1" applyFill="1" applyBorder="1" applyAlignment="1">
      <alignment horizontal="right" vertical="center" wrapText="1"/>
    </xf>
    <xf numFmtId="0" fontId="34" fillId="2" borderId="21" xfId="63" applyFont="1" applyFill="1" applyBorder="1" applyAlignment="1">
      <alignment horizontal="justify" vertical="center" wrapText="1"/>
    </xf>
    <xf numFmtId="0" fontId="32" fillId="2" borderId="21" xfId="63" applyFont="1" applyFill="1" applyBorder="1" applyAlignment="1">
      <alignment horizontal="justify" vertical="center" wrapText="1"/>
    </xf>
    <xf numFmtId="0" fontId="34" fillId="2" borderId="24" xfId="63" applyFont="1" applyFill="1" applyBorder="1"/>
    <xf numFmtId="0" fontId="34" fillId="2" borderId="24" xfId="63" applyFont="1" applyFill="1" applyBorder="1" applyAlignment="1">
      <alignment horizontal="justify" vertical="center" wrapText="1"/>
    </xf>
    <xf numFmtId="0" fontId="34" fillId="2" borderId="23" xfId="63" applyFont="1" applyFill="1" applyBorder="1" applyAlignment="1">
      <alignment horizontal="right" vertical="center" wrapText="1"/>
    </xf>
    <xf numFmtId="0" fontId="32" fillId="2" borderId="24" xfId="63" applyFont="1" applyFill="1" applyBorder="1" applyAlignment="1">
      <alignment horizontal="justify" vertical="center" wrapText="1"/>
    </xf>
    <xf numFmtId="0" fontId="34" fillId="2" borderId="4" xfId="63" applyFont="1" applyFill="1" applyBorder="1"/>
    <xf numFmtId="0" fontId="34" fillId="2" borderId="6" xfId="63" applyFont="1" applyFill="1" applyBorder="1"/>
    <xf numFmtId="164" fontId="34" fillId="0" borderId="16" xfId="65" applyFont="1" applyFill="1" applyBorder="1" applyAlignment="1" applyProtection="1">
      <alignment horizontal="right" vertical="center" wrapText="1"/>
      <protection locked="0"/>
    </xf>
    <xf numFmtId="164" fontId="34" fillId="0" borderId="16" xfId="65" applyFont="1" applyFill="1" applyBorder="1" applyAlignment="1">
      <alignment horizontal="right" vertical="center" wrapText="1"/>
    </xf>
    <xf numFmtId="164" fontId="34" fillId="0" borderId="23" xfId="65" applyFont="1" applyFill="1" applyBorder="1" applyAlignment="1">
      <alignment horizontal="right" vertical="center" wrapText="1"/>
    </xf>
    <xf numFmtId="164" fontId="34" fillId="0" borderId="23" xfId="65" applyFont="1" applyFill="1" applyBorder="1" applyAlignment="1" applyProtection="1">
      <alignment horizontal="right" vertical="center" wrapText="1"/>
      <protection locked="0"/>
    </xf>
    <xf numFmtId="165" fontId="32" fillId="2" borderId="29" xfId="64" applyNumberFormat="1" applyFont="1" applyFill="1" applyBorder="1" applyAlignment="1" applyProtection="1">
      <alignment horizontal="center"/>
    </xf>
    <xf numFmtId="165" fontId="32" fillId="2" borderId="30" xfId="64" applyNumberFormat="1" applyFont="1" applyFill="1" applyBorder="1" applyAlignment="1" applyProtection="1">
      <alignment horizontal="center"/>
    </xf>
    <xf numFmtId="164" fontId="32" fillId="0" borderId="26" xfId="65" applyFont="1" applyFill="1" applyBorder="1" applyAlignment="1">
      <alignment horizontal="right" vertical="center" wrapText="1"/>
    </xf>
    <xf numFmtId="164" fontId="32" fillId="0" borderId="27" xfId="65" applyFont="1" applyFill="1" applyBorder="1" applyAlignment="1">
      <alignment horizontal="right" vertical="center" wrapText="1"/>
    </xf>
    <xf numFmtId="0" fontId="38" fillId="2" borderId="0" xfId="0" applyFont="1" applyFill="1" applyAlignment="1">
      <alignment vertical="center"/>
    </xf>
    <xf numFmtId="166" fontId="18" fillId="21" borderId="14" xfId="51" applyNumberFormat="1">
      <alignment horizontal="right" vertical="center"/>
    </xf>
    <xf numFmtId="0" fontId="16" fillId="10" borderId="0" xfId="22" quotePrefix="1" applyNumberFormat="1">
      <alignment horizontal="left" vertical="center" indent="1"/>
    </xf>
    <xf numFmtId="0" fontId="18" fillId="10" borderId="14" xfId="53" quotePrefix="1" applyNumberFormat="1">
      <alignment horizontal="left" vertical="center" indent="1"/>
    </xf>
    <xf numFmtId="0" fontId="4" fillId="22" borderId="14" xfId="38" quotePrefix="1" applyAlignment="1">
      <alignment horizontal="left" vertical="center" indent="2"/>
    </xf>
    <xf numFmtId="3" fontId="18" fillId="21" borderId="14" xfId="51" applyNumberFormat="1">
      <alignment horizontal="right" vertical="center"/>
    </xf>
    <xf numFmtId="0" fontId="4" fillId="10" borderId="14" xfId="40" quotePrefix="1" applyAlignment="1">
      <alignment horizontal="left" vertical="center" indent="3"/>
    </xf>
    <xf numFmtId="167" fontId="18" fillId="21" borderId="14" xfId="51" applyNumberFormat="1">
      <alignment horizontal="right" vertical="center"/>
    </xf>
    <xf numFmtId="0" fontId="30" fillId="0" borderId="0" xfId="0" applyFont="1"/>
    <xf numFmtId="0" fontId="30" fillId="0" borderId="0" xfId="0" quotePrefix="1" applyFont="1"/>
    <xf numFmtId="4" fontId="30" fillId="0" borderId="0" xfId="0" quotePrefix="1" applyNumberFormat="1" applyFont="1"/>
    <xf numFmtId="4" fontId="30" fillId="0" borderId="0" xfId="0" applyNumberFormat="1" applyFont="1"/>
    <xf numFmtId="0" fontId="34" fillId="2" borderId="31" xfId="63" applyFont="1" applyFill="1" applyBorder="1" applyAlignment="1">
      <alignment horizontal="justify" vertical="center" wrapText="1"/>
    </xf>
    <xf numFmtId="0" fontId="34" fillId="2" borderId="32" xfId="63" applyFont="1" applyFill="1" applyBorder="1" applyAlignment="1">
      <alignment horizontal="justify" vertical="center" wrapText="1"/>
    </xf>
    <xf numFmtId="0" fontId="34" fillId="2" borderId="33" xfId="63" applyFont="1" applyFill="1" applyBorder="1" applyAlignment="1">
      <alignment horizontal="justify" vertical="center" wrapText="1"/>
    </xf>
    <xf numFmtId="0" fontId="34" fillId="2" borderId="34" xfId="63" applyFont="1" applyFill="1" applyBorder="1" applyAlignment="1">
      <alignment horizontal="justify" vertical="center" wrapText="1"/>
    </xf>
    <xf numFmtId="168" fontId="18" fillId="21" borderId="14" xfId="51" applyNumberFormat="1">
      <alignment horizontal="right" vertical="center"/>
    </xf>
    <xf numFmtId="169" fontId="18" fillId="21" borderId="14" xfId="51" applyNumberFormat="1">
      <alignment horizontal="right" vertical="center"/>
    </xf>
    <xf numFmtId="170" fontId="18" fillId="21" borderId="14" xfId="51" applyNumberFormat="1">
      <alignment horizontal="right" vertical="center"/>
    </xf>
    <xf numFmtId="171" fontId="18" fillId="21" borderId="14" xfId="51" applyNumberFormat="1">
      <alignment horizontal="right" vertical="center"/>
    </xf>
    <xf numFmtId="164" fontId="32" fillId="0" borderId="16" xfId="65" applyFont="1" applyFill="1" applyBorder="1" applyAlignment="1" applyProtection="1">
      <alignment horizontal="right" vertical="center" wrapText="1"/>
    </xf>
    <xf numFmtId="164" fontId="32" fillId="0" borderId="23" xfId="65" applyFont="1" applyFill="1" applyBorder="1" applyAlignment="1" applyProtection="1">
      <alignment horizontal="right" vertical="center" wrapText="1"/>
    </xf>
    <xf numFmtId="164" fontId="32" fillId="0" borderId="16" xfId="65" applyFont="1" applyFill="1" applyBorder="1" applyAlignment="1">
      <alignment horizontal="right" vertical="center" wrapText="1"/>
    </xf>
    <xf numFmtId="164" fontId="32" fillId="0" borderId="23" xfId="65" applyFont="1" applyFill="1" applyBorder="1" applyAlignment="1">
      <alignment horizontal="right" vertical="center" wrapText="1"/>
    </xf>
    <xf numFmtId="0" fontId="34" fillId="2" borderId="33" xfId="63" applyFont="1" applyFill="1" applyBorder="1" applyAlignment="1">
      <alignment horizontal="right" vertical="center" wrapText="1"/>
    </xf>
    <xf numFmtId="0" fontId="34" fillId="2" borderId="34" xfId="63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165" fontId="32" fillId="2" borderId="28" xfId="64" applyNumberFormat="1" applyFont="1" applyFill="1" applyBorder="1" applyAlignment="1" applyProtection="1">
      <alignment horizontal="center"/>
    </xf>
    <xf numFmtId="165" fontId="32" fillId="2" borderId="29" xfId="64" applyNumberFormat="1" applyFont="1" applyFill="1" applyBorder="1" applyAlignment="1" applyProtection="1">
      <alignment horizontal="center"/>
    </xf>
    <xf numFmtId="0" fontId="32" fillId="2" borderId="22" xfId="63" applyFont="1" applyFill="1" applyBorder="1" applyAlignment="1">
      <alignment horizontal="left" vertical="center" wrapText="1"/>
    </xf>
    <xf numFmtId="0" fontId="32" fillId="2" borderId="16" xfId="63" applyFont="1" applyFill="1" applyBorder="1" applyAlignment="1">
      <alignment horizontal="left" vertical="center" wrapText="1"/>
    </xf>
    <xf numFmtId="0" fontId="37" fillId="2" borderId="0" xfId="63" applyFont="1" applyFill="1" applyAlignment="1">
      <alignment horizontal="justify" vertical="center"/>
    </xf>
    <xf numFmtId="0" fontId="32" fillId="2" borderId="25" xfId="63" applyFont="1" applyFill="1" applyBorder="1" applyAlignment="1">
      <alignment horizontal="left" vertical="center" wrapText="1"/>
    </xf>
    <xf numFmtId="0" fontId="32" fillId="2" borderId="26" xfId="63" applyFont="1" applyFill="1" applyBorder="1" applyAlignment="1">
      <alignment horizontal="left" vertical="center" wrapText="1"/>
    </xf>
    <xf numFmtId="0" fontId="31" fillId="2" borderId="0" xfId="63" applyFont="1" applyFill="1" applyAlignment="1">
      <alignment horizontal="justify" wrapText="1"/>
    </xf>
    <xf numFmtId="172" fontId="18" fillId="21" borderId="14" xfId="51" applyNumberFormat="1">
      <alignment horizontal="right" vertical="center"/>
    </xf>
  </cellXfs>
  <cellStyles count="66"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65" builtinId="3"/>
    <cellStyle name="Millares 2" xfId="61" xr:uid="{00000000-0005-0000-0000-000009000000}"/>
    <cellStyle name="Millares 3" xfId="64" xr:uid="{00000000-0005-0000-0000-00000A000000}"/>
    <cellStyle name="Neutral" xfId="8" builtinId="28" customBuiltin="1"/>
    <cellStyle name="Normal" xfId="0" builtinId="0" customBuiltin="1"/>
    <cellStyle name="Normal 2" xfId="60" xr:uid="{00000000-0005-0000-0000-00000D000000}"/>
    <cellStyle name="Normal 3" xfId="62" xr:uid="{00000000-0005-0000-0000-00000E000000}"/>
    <cellStyle name="Normal 4" xfId="63" xr:uid="{00000000-0005-0000-0000-00000F000000}"/>
    <cellStyle name="Normal 8" xfId="1" xr:uid="{00000000-0005-0000-0000-000010000000}"/>
    <cellStyle name="Notas" xfId="15" builtinId="10" customBuiltin="1"/>
    <cellStyle name="Salida" xfId="10" builtinId="21" customBuiltin="1"/>
    <cellStyle name="SAPBEXaggData" xfId="18" xr:uid="{00000000-0005-0000-0000-000013000000}"/>
    <cellStyle name="SAPBEXaggDataEmph" xfId="19" xr:uid="{00000000-0005-0000-0000-000014000000}"/>
    <cellStyle name="SAPBEXaggItem" xfId="20" xr:uid="{00000000-0005-0000-0000-000015000000}"/>
    <cellStyle name="SAPBEXaggItemX" xfId="21" xr:uid="{00000000-0005-0000-0000-000016000000}"/>
    <cellStyle name="SAPBEXchaText" xfId="22" xr:uid="{00000000-0005-0000-0000-000017000000}"/>
    <cellStyle name="SAPBEXexcBad7" xfId="23" xr:uid="{00000000-0005-0000-0000-000018000000}"/>
    <cellStyle name="SAPBEXexcBad8" xfId="24" xr:uid="{00000000-0005-0000-0000-000019000000}"/>
    <cellStyle name="SAPBEXexcBad9" xfId="25" xr:uid="{00000000-0005-0000-0000-00001A000000}"/>
    <cellStyle name="SAPBEXexcCritical4" xfId="26" xr:uid="{00000000-0005-0000-0000-00001B000000}"/>
    <cellStyle name="SAPBEXexcCritical5" xfId="27" xr:uid="{00000000-0005-0000-0000-00001C000000}"/>
    <cellStyle name="SAPBEXexcCritical6" xfId="28" xr:uid="{00000000-0005-0000-0000-00001D000000}"/>
    <cellStyle name="SAPBEXexcGood1" xfId="29" xr:uid="{00000000-0005-0000-0000-00001E000000}"/>
    <cellStyle name="SAPBEXexcGood2" xfId="30" xr:uid="{00000000-0005-0000-0000-00001F000000}"/>
    <cellStyle name="SAPBEXexcGood3" xfId="31" xr:uid="{00000000-0005-0000-0000-000020000000}"/>
    <cellStyle name="SAPBEXfilterDrill" xfId="32" xr:uid="{00000000-0005-0000-0000-000021000000}"/>
    <cellStyle name="SAPBEXfilterItem" xfId="33" xr:uid="{00000000-0005-0000-0000-000022000000}"/>
    <cellStyle name="SAPBEXfilterText" xfId="34" xr:uid="{00000000-0005-0000-0000-000023000000}"/>
    <cellStyle name="SAPBEXformats" xfId="35" xr:uid="{00000000-0005-0000-0000-000024000000}"/>
    <cellStyle name="SAPBEXheaderItem" xfId="36" xr:uid="{00000000-0005-0000-0000-000025000000}"/>
    <cellStyle name="SAPBEXheaderItem 2" xfId="58" xr:uid="{00000000-0005-0000-0000-000026000000}"/>
    <cellStyle name="SAPBEXheaderText" xfId="37" xr:uid="{00000000-0005-0000-0000-000027000000}"/>
    <cellStyle name="SAPBEXheaderText 2" xfId="59" xr:uid="{00000000-0005-0000-0000-000028000000}"/>
    <cellStyle name="SAPBEXHLevel0" xfId="38" xr:uid="{00000000-0005-0000-0000-000029000000}"/>
    <cellStyle name="SAPBEXHLevel0X" xfId="39" xr:uid="{00000000-0005-0000-0000-00002A000000}"/>
    <cellStyle name="SAPBEXHLevel1" xfId="40" xr:uid="{00000000-0005-0000-0000-00002B000000}"/>
    <cellStyle name="SAPBEXHLevel1X" xfId="41" xr:uid="{00000000-0005-0000-0000-00002C000000}"/>
    <cellStyle name="SAPBEXHLevel2" xfId="42" xr:uid="{00000000-0005-0000-0000-00002D000000}"/>
    <cellStyle name="SAPBEXHLevel2X" xfId="43" xr:uid="{00000000-0005-0000-0000-00002E000000}"/>
    <cellStyle name="SAPBEXHLevel3" xfId="44" xr:uid="{00000000-0005-0000-0000-00002F000000}"/>
    <cellStyle name="SAPBEXHLevel3X" xfId="45" xr:uid="{00000000-0005-0000-0000-000030000000}"/>
    <cellStyle name="SAPBEXinputData" xfId="46" xr:uid="{00000000-0005-0000-0000-000031000000}"/>
    <cellStyle name="SAPBEXresData" xfId="47" xr:uid="{00000000-0005-0000-0000-000032000000}"/>
    <cellStyle name="SAPBEXresDataEmph" xfId="48" xr:uid="{00000000-0005-0000-0000-000033000000}"/>
    <cellStyle name="SAPBEXresItem" xfId="49" xr:uid="{00000000-0005-0000-0000-000034000000}"/>
    <cellStyle name="SAPBEXresItemX" xfId="50" xr:uid="{00000000-0005-0000-0000-000035000000}"/>
    <cellStyle name="SAPBEXstdData" xfId="51" xr:uid="{00000000-0005-0000-0000-000036000000}"/>
    <cellStyle name="SAPBEXstdDataEmph" xfId="52" xr:uid="{00000000-0005-0000-0000-000037000000}"/>
    <cellStyle name="SAPBEXstdItem" xfId="53" xr:uid="{00000000-0005-0000-0000-000038000000}"/>
    <cellStyle name="SAPBEXstdItemX" xfId="54" xr:uid="{00000000-0005-0000-0000-000039000000}"/>
    <cellStyle name="SAPBEXtitle" xfId="55" xr:uid="{00000000-0005-0000-0000-00003A000000}"/>
    <cellStyle name="SAPBEXundefined" xfId="56" xr:uid="{00000000-0005-0000-0000-00003B000000}"/>
    <cellStyle name="Sheet Title" xfId="57" xr:uid="{00000000-0005-0000-0000-00003C000000}"/>
    <cellStyle name="Texto de advertencia" xfId="14" builtinId="11" customBuiltin="1"/>
    <cellStyle name="Texto explicativo" xfId="16" builtinId="53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gif"/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18</xdr:col>
      <xdr:colOff>596900</xdr:colOff>
      <xdr:row>0</xdr:row>
      <xdr:rowOff>44450</xdr:rowOff>
    </xdr:to>
    <xdr:pic macro="[1]!DesignIconClicked">
      <xdr:nvPicPr>
        <xdr:cNvPr id="8" name="BExS1C992EZULUTINMSHD3VM5FN6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55200" y="0"/>
          <a:ext cx="596900" cy="444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44450</xdr:rowOff>
    </xdr:to>
    <xdr:pic macro="[1]!DesignIconClicked">
      <xdr:nvPicPr>
        <xdr:cNvPr id="9" name="BExIWI5EKIL5HZAPA04GDQ2SO7M9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234950" cy="444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530225</xdr:colOff>
      <xdr:row>0</xdr:row>
      <xdr:rowOff>44450</xdr:rowOff>
    </xdr:to>
    <xdr:pic macro="[1]!DesignIconClicked">
      <xdr:nvPicPr>
        <xdr:cNvPr id="10" name="BExCYARUTDUIQSKSS8OJ2VEJLZAC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0"/>
          <a:ext cx="530225" cy="44450"/>
        </a:xfrm>
        <a:prstGeom prst="rect">
          <a:avLst/>
        </a:prstGeom>
      </xdr:spPr>
    </xdr:pic>
    <xdr:clientData/>
  </xdr:twoCellAnchor>
  <xdr:twoCellAnchor>
    <xdr:from>
      <xdr:col>2</xdr:col>
      <xdr:colOff>542924</xdr:colOff>
      <xdr:row>0</xdr:row>
      <xdr:rowOff>0</xdr:rowOff>
    </xdr:from>
    <xdr:to>
      <xdr:col>3</xdr:col>
      <xdr:colOff>9931399</xdr:colOff>
      <xdr:row>0</xdr:row>
      <xdr:rowOff>44450</xdr:rowOff>
    </xdr:to>
    <xdr:pic macro="[1]!DesignIconClicked">
      <xdr:nvPicPr>
        <xdr:cNvPr id="11" name="BExIOZTGTSB3IUJQI8BF9MV7S965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4" y="0"/>
          <a:ext cx="9931400" cy="444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1768475</xdr:colOff>
      <xdr:row>0</xdr:row>
      <xdr:rowOff>44450</xdr:rowOff>
    </xdr:to>
    <xdr:pic macro="[1]!DesignIconClicked">
      <xdr:nvPicPr>
        <xdr:cNvPr id="12" name="BExXOH17Z0T9ZDS24AZUSTBTQJWJ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0025" y="0"/>
          <a:ext cx="1768475" cy="44450"/>
        </a:xfrm>
        <a:prstGeom prst="rect">
          <a:avLst/>
        </a:prstGeom>
      </xdr:spPr>
    </xdr:pic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596900</xdr:colOff>
      <xdr:row>0</xdr:row>
      <xdr:rowOff>44450</xdr:rowOff>
    </xdr:to>
    <xdr:pic macro="[1]!DesignIconClicked">
      <xdr:nvPicPr>
        <xdr:cNvPr id="13" name="BExKKO0HE5RL6Q7Q5ZOKQKL2SURE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45600" y="0"/>
          <a:ext cx="596900" cy="444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2606675</xdr:colOff>
      <xdr:row>0</xdr:row>
      <xdr:rowOff>0</xdr:rowOff>
    </xdr:to>
    <xdr:pic macro="[1]!DesignIconClicked">
      <xdr:nvPicPr>
        <xdr:cNvPr id="3" name="BExCUXUGTDJ0ZIG3AI8BCH10LHJC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6675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1301750</xdr:colOff>
      <xdr:row>0</xdr:row>
      <xdr:rowOff>0</xdr:rowOff>
    </xdr:to>
    <xdr:pic macro="[1]!DesignIconClicked">
      <xdr:nvPicPr>
        <xdr:cNvPr id="5" name="BExZRV1PEELQJ9HESG8TZNVRW9RS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5850" y="0"/>
          <a:ext cx="13017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1216025</xdr:colOff>
      <xdr:row>0</xdr:row>
      <xdr:rowOff>0</xdr:rowOff>
    </xdr:to>
    <xdr:pic macro="[1]!DesignIconClicked">
      <xdr:nvPicPr>
        <xdr:cNvPr id="2" name="BEx7KHNTMM7D3M0ZGUZDJ3XE1KM2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1216025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28575</xdr:rowOff>
    </xdr:from>
    <xdr:to>
      <xdr:col>0</xdr:col>
      <xdr:colOff>2190750</xdr:colOff>
      <xdr:row>6</xdr:row>
      <xdr:rowOff>133109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00025"/>
          <a:ext cx="1990725" cy="9236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1463675</xdr:colOff>
      <xdr:row>14</xdr:row>
      <xdr:rowOff>149225</xdr:rowOff>
    </xdr:to>
    <xdr:pic macro="[1]!DesignIconClicked">
      <xdr:nvPicPr>
        <xdr:cNvPr id="3" name="BExXTN5AW3CA0QJDJ29JM80T9HY8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12226925" cy="225425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</xdr:row>
      <xdr:rowOff>0</xdr:rowOff>
    </xdr:from>
    <xdr:to>
      <xdr:col>0</xdr:col>
      <xdr:colOff>139700</xdr:colOff>
      <xdr:row>2</xdr:row>
      <xdr:rowOff>127000</xdr:rowOff>
    </xdr:to>
    <xdr:pic macro="[1]!DesignIconClicked">
      <xdr:nvPicPr>
        <xdr:cNvPr id="4" name="BEx3LJI2BQLNIGR9TTIBMHZ26ORX">
          <a:extLst>
            <a:ext uri="{FF2B5EF4-FFF2-40B4-BE49-F238E27FC236}">
              <a16:creationId xmlns:a16="http://schemas.microsoft.com/office/drawing/2014/main" id="{E1653746-C725-76D8-074F-C87091D9B2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23850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5</xdr:row>
      <xdr:rowOff>0</xdr:rowOff>
    </xdr:from>
    <xdr:to>
      <xdr:col>0</xdr:col>
      <xdr:colOff>139700</xdr:colOff>
      <xdr:row>5</xdr:row>
      <xdr:rowOff>127000</xdr:rowOff>
    </xdr:to>
    <xdr:pic macro="[1]!DesignIconClicked">
      <xdr:nvPicPr>
        <xdr:cNvPr id="6" name="BExXOUTLBADV1X5QK07AI4SLXV3S">
          <a:extLst>
            <a:ext uri="{FF2B5EF4-FFF2-40B4-BE49-F238E27FC236}">
              <a16:creationId xmlns:a16="http://schemas.microsoft.com/office/drawing/2014/main" id="{25AE5BC0-AD6E-AC5C-3875-3F2A0C53EB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809625"/>
          <a:ext cx="127000" cy="127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%20(x86)\Common%20Files\SAP%20Shared\BW\BExAnalyzer.xla" TargetMode="External"/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"/>
      <sheetName val="BExStyles"/>
    </sheetNames>
    <definedNames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U41"/>
  <sheetViews>
    <sheetView tabSelected="1" topLeftCell="A9" zoomScaleNormal="100" workbookViewId="0">
      <selection activeCell="A3" sqref="A3:E41"/>
    </sheetView>
  </sheetViews>
  <sheetFormatPr baseColWidth="10" defaultColWidth="11.42578125" defaultRowHeight="12.75" x14ac:dyDescent="0.2"/>
  <cols>
    <col min="1" max="1" width="39.28515625" style="1" customWidth="1"/>
    <col min="2" max="2" width="54.28515625" style="1" customWidth="1"/>
    <col min="3" max="3" width="18.42578125" style="1" bestFit="1" customWidth="1"/>
    <col min="4" max="4" width="18.5703125" style="1" bestFit="1" customWidth="1"/>
    <col min="5" max="5" width="19.7109375" style="1" customWidth="1"/>
    <col min="6" max="7" width="18.5703125" style="1" bestFit="1" customWidth="1"/>
    <col min="8" max="8" width="5.85546875" style="1" bestFit="1" customWidth="1"/>
    <col min="9" max="9" width="17.42578125" style="1" bestFit="1" customWidth="1"/>
    <col min="10" max="10" width="18.5703125" style="1" bestFit="1" customWidth="1"/>
    <col min="11" max="16384" width="11.42578125" style="1"/>
  </cols>
  <sheetData>
    <row r="1" spans="1:21" s="38" customFormat="1" ht="8.4499999999999993" hidden="1" customHeight="1" x14ac:dyDescent="0.2">
      <c r="A1" s="39" t="s">
        <v>40</v>
      </c>
      <c r="B1" s="39" t="s">
        <v>28</v>
      </c>
      <c r="C1" s="39" t="s">
        <v>40</v>
      </c>
      <c r="D1" s="39" t="s">
        <v>30</v>
      </c>
      <c r="E1" s="39" t="s">
        <v>41</v>
      </c>
      <c r="F1" s="40" t="s">
        <v>31</v>
      </c>
      <c r="G1" s="39" t="s">
        <v>32</v>
      </c>
      <c r="H1" s="6" t="e">
        <f>IF(LEN(C1)&gt;2,MID(C1,FIND(".",C1)+2,2),"")</f>
        <v>#VALUE!</v>
      </c>
      <c r="I1" s="38" t="e">
        <f>IF(K1="1","Enero",IF(K1="2","Febrero",IF(K1="3","Marzo",IF(K1="4","Abril",IF(K1="5","Mayo",IF(K1="6","Junio",IF(K1="7","Julio",IF(K1="8","Agosto",IF(K1="9","Septiembre",IF(K1="10","Octubre",IF(K1="11","Noviembre","Diciembre")))))))))))</f>
        <v>#VALUE!</v>
      </c>
      <c r="J1" s="38" t="e">
        <f>IF(H1&lt;&gt;"",IF(H1="1","Enero",IF(H1="2","Febrero",IF(H1="3","Marzo",IF(H1="4","Abril",IF(H1="5","Mayo",IF(H1="6","Junio",IF(H1="7","Julio",IF(H1="8","Agosto",IF(H1="9","Septiembre",IF(H1="10","Octubre",IF(H1="11","Noviembre","Diciembre"))))))))))),"")</f>
        <v>#VALUE!</v>
      </c>
      <c r="K1" s="41" t="e">
        <f>IF(AND(LEN(C1)&gt;0,LEN(C1)&lt;=2),MID(C1,1,2),MID(C1,1,FIND(".",C1)-1))</f>
        <v>#VALUE!</v>
      </c>
      <c r="L1" s="38" t="e">
        <f>IF(OR(H1="13",H1="14",H1="15",H1="16"),12,H1)</f>
        <v>#VALUE!</v>
      </c>
      <c r="R1" s="39" t="s">
        <v>33</v>
      </c>
      <c r="S1" s="39" t="s">
        <v>29</v>
      </c>
      <c r="T1" s="38" t="str">
        <f>IF(C1="1..3","1er Trimestre",IF(C1="4..6","2do Trimestre",IF(C1="7..9","3er Trimestre",IF(C1="10..12","4to Trimestre",B1))))</f>
        <v>2018</v>
      </c>
      <c r="U1" s="38" t="str">
        <f>IF(S1="1..3","1er Trimestre",IF(S1="4..6","2do Trimestre",IF(S1="7..9","3er Trimestre",IF(S1="10..12","4to Trimestre",R1))))</f>
        <v>2017</v>
      </c>
    </row>
    <row r="2" spans="1:21" ht="13.5" thickBot="1" x14ac:dyDescent="0.25"/>
    <row r="3" spans="1:21" ht="18.75" x14ac:dyDescent="0.3">
      <c r="A3" s="59" t="s">
        <v>21</v>
      </c>
      <c r="B3" s="60"/>
      <c r="C3" s="60"/>
      <c r="D3" s="60"/>
      <c r="E3" s="61"/>
      <c r="F3" s="2"/>
      <c r="G3" s="2"/>
      <c r="H3" s="2"/>
      <c r="I3" s="2"/>
      <c r="J3" s="2"/>
    </row>
    <row r="4" spans="1:21" ht="15.75" x14ac:dyDescent="0.25">
      <c r="A4" s="62" t="s">
        <v>1</v>
      </c>
      <c r="B4" s="63"/>
      <c r="C4" s="63"/>
      <c r="D4" s="63"/>
      <c r="E4" s="64"/>
      <c r="F4" s="5"/>
      <c r="G4" s="5"/>
      <c r="H4" s="5"/>
      <c r="I4" s="5"/>
      <c r="J4" s="5"/>
    </row>
    <row r="5" spans="1:21" ht="15" x14ac:dyDescent="0.25">
      <c r="A5" s="65" t="str">
        <f>CONCATENATE("Sociedad: ", "Gobierno del Estado de Michoacán")</f>
        <v>Sociedad: Gobierno del Estado de Michoacán</v>
      </c>
      <c r="B5" s="66"/>
      <c r="C5" s="66"/>
      <c r="D5" s="66"/>
      <c r="E5" s="67"/>
      <c r="F5" s="4"/>
      <c r="G5" s="4"/>
      <c r="H5" s="4"/>
      <c r="I5" s="4"/>
      <c r="J5" s="4"/>
    </row>
    <row r="6" spans="1:21" ht="15" x14ac:dyDescent="0.2">
      <c r="A6" s="68" t="str">
        <f>CONCATENATE("Del 1 de ",TEXT("01/"&amp;LEFT(E1,2)&amp;"/"&amp;C1,"MMMM")," al ",DAY(EOMONTH("01/"&amp;MID(E1,9,2)&amp;"/"&amp;C1,0))," de ",TEXT("01/"&amp;MID(E1,9,2)&amp;"/"&amp;C1,"MMMM")," del ",C1)</f>
        <v>Del 1 de enero al 31 de diciembre del 2022</v>
      </c>
      <c r="B6" s="69"/>
      <c r="C6" s="69"/>
      <c r="D6" s="69"/>
      <c r="E6" s="70"/>
      <c r="F6" s="3"/>
      <c r="G6"/>
      <c r="H6" s="3"/>
      <c r="I6" s="3"/>
      <c r="J6" s="3"/>
    </row>
    <row r="7" spans="1:21" ht="15.75" thickBot="1" x14ac:dyDescent="0.3">
      <c r="A7" s="71"/>
      <c r="B7" s="72"/>
      <c r="C7" s="72"/>
      <c r="D7" s="72"/>
      <c r="E7" s="73"/>
      <c r="F7" s="4"/>
      <c r="G7" s="4"/>
      <c r="H7" s="4"/>
      <c r="I7" s="4"/>
      <c r="J7" s="4"/>
    </row>
    <row r="8" spans="1:21" ht="13.5" thickBot="1" x14ac:dyDescent="0.25">
      <c r="A8" s="56"/>
      <c r="B8" s="57"/>
      <c r="C8" s="57"/>
      <c r="D8" s="57"/>
      <c r="E8" s="58"/>
    </row>
    <row r="9" spans="1:21" ht="14.25" thickBot="1" x14ac:dyDescent="0.25">
      <c r="A9" s="74" t="s">
        <v>2</v>
      </c>
      <c r="B9" s="75"/>
      <c r="C9" s="26" t="s">
        <v>3</v>
      </c>
      <c r="D9" s="26" t="s">
        <v>0</v>
      </c>
      <c r="E9" s="27" t="s">
        <v>4</v>
      </c>
    </row>
    <row r="10" spans="1:21" x14ac:dyDescent="0.2">
      <c r="A10" s="42"/>
      <c r="B10" s="43"/>
      <c r="C10" s="44"/>
      <c r="D10" s="44"/>
      <c r="E10" s="45"/>
    </row>
    <row r="11" spans="1:21" x14ac:dyDescent="0.2">
      <c r="A11" s="76" t="s">
        <v>5</v>
      </c>
      <c r="B11" s="77"/>
      <c r="C11" s="50">
        <f>SUM(C12:C13)</f>
        <v>80935507328</v>
      </c>
      <c r="D11" s="50">
        <f>SUM(D12:D13)</f>
        <v>89080104888</v>
      </c>
      <c r="E11" s="51">
        <f>SUM(E12:E13)</f>
        <v>89080104888</v>
      </c>
    </row>
    <row r="12" spans="1:21" ht="13.5" x14ac:dyDescent="0.2">
      <c r="A12" s="16"/>
      <c r="B12" s="12" t="s">
        <v>6</v>
      </c>
      <c r="C12" s="22">
        <v>80935507328</v>
      </c>
      <c r="D12" s="22">
        <v>89080104888</v>
      </c>
      <c r="E12" s="25">
        <v>89080104888</v>
      </c>
    </row>
    <row r="13" spans="1:21" ht="13.5" x14ac:dyDescent="0.2">
      <c r="A13" s="16"/>
      <c r="B13" s="12" t="s">
        <v>7</v>
      </c>
      <c r="C13" s="22">
        <f>+Hoja2!B5</f>
        <v>0</v>
      </c>
      <c r="D13" s="22">
        <f>+Hoja2!C5</f>
        <v>0</v>
      </c>
      <c r="E13" s="25">
        <f>+Hoja2!D5</f>
        <v>0</v>
      </c>
    </row>
    <row r="14" spans="1:21" x14ac:dyDescent="0.2">
      <c r="A14" s="17"/>
      <c r="B14" s="14"/>
      <c r="C14" s="13"/>
      <c r="D14" s="13"/>
      <c r="E14" s="18"/>
    </row>
    <row r="15" spans="1:21" x14ac:dyDescent="0.2">
      <c r="A15" s="76" t="s">
        <v>8</v>
      </c>
      <c r="B15" s="77"/>
      <c r="C15" s="52">
        <f>SUM(C16:C17)</f>
        <v>80935507328</v>
      </c>
      <c r="D15" s="52">
        <f>SUM(D16:D17)</f>
        <v>86363097035</v>
      </c>
      <c r="E15" s="53">
        <f>SUM(E16:E17)</f>
        <v>84816165275</v>
      </c>
    </row>
    <row r="16" spans="1:21" ht="13.5" x14ac:dyDescent="0.2">
      <c r="A16" s="16"/>
      <c r="B16" s="12" t="s">
        <v>9</v>
      </c>
      <c r="C16" s="22">
        <v>80935507328</v>
      </c>
      <c r="D16" s="22">
        <v>86363097035</v>
      </c>
      <c r="E16" s="25">
        <v>84816165275</v>
      </c>
    </row>
    <row r="17" spans="1:5" ht="13.5" x14ac:dyDescent="0.2">
      <c r="A17" s="16"/>
      <c r="B17" s="12" t="s">
        <v>10</v>
      </c>
      <c r="C17" s="22">
        <f>+Hoja2!E8</f>
        <v>0</v>
      </c>
      <c r="D17" s="22">
        <f>+Hoja2!F8</f>
        <v>0</v>
      </c>
      <c r="E17" s="25">
        <f>+Hoja2!G8</f>
        <v>0</v>
      </c>
    </row>
    <row r="18" spans="1:5" x14ac:dyDescent="0.2">
      <c r="A18" s="19"/>
      <c r="B18" s="15"/>
      <c r="C18" s="22"/>
      <c r="D18" s="22"/>
      <c r="E18" s="25"/>
    </row>
    <row r="19" spans="1:5" ht="13.5" thickBot="1" x14ac:dyDescent="0.25">
      <c r="A19" s="79" t="s">
        <v>11</v>
      </c>
      <c r="B19" s="80"/>
      <c r="C19" s="28">
        <f>C11-C15</f>
        <v>0</v>
      </c>
      <c r="D19" s="28">
        <f>D11-D15</f>
        <v>2717007853</v>
      </c>
      <c r="E19" s="29">
        <f>E11-E15</f>
        <v>4263939613</v>
      </c>
    </row>
    <row r="20" spans="1:5" ht="13.5" thickBot="1" x14ac:dyDescent="0.25">
      <c r="A20" s="20"/>
      <c r="B20" s="8"/>
      <c r="C20" s="8"/>
      <c r="D20" s="8"/>
      <c r="E20" s="9"/>
    </row>
    <row r="21" spans="1:5" ht="14.25" thickBot="1" x14ac:dyDescent="0.25">
      <c r="A21" s="74" t="s">
        <v>2</v>
      </c>
      <c r="B21" s="75"/>
      <c r="C21" s="26" t="s">
        <v>3</v>
      </c>
      <c r="D21" s="26" t="s">
        <v>0</v>
      </c>
      <c r="E21" s="27" t="s">
        <v>4</v>
      </c>
    </row>
    <row r="22" spans="1:5" x14ac:dyDescent="0.2">
      <c r="A22" s="42"/>
      <c r="B22" s="43"/>
      <c r="C22" s="54"/>
      <c r="D22" s="54"/>
      <c r="E22" s="55"/>
    </row>
    <row r="23" spans="1:5" x14ac:dyDescent="0.2">
      <c r="A23" s="76" t="s">
        <v>12</v>
      </c>
      <c r="B23" s="77"/>
      <c r="C23" s="22">
        <f>C19</f>
        <v>0</v>
      </c>
      <c r="D23" s="22">
        <f>D19</f>
        <v>2717007853</v>
      </c>
      <c r="E23" s="25">
        <f>E19</f>
        <v>4263939613</v>
      </c>
    </row>
    <row r="24" spans="1:5" x14ac:dyDescent="0.2">
      <c r="A24" s="17"/>
      <c r="B24" s="14"/>
      <c r="C24" s="23"/>
      <c r="D24" s="23"/>
      <c r="E24" s="24"/>
    </row>
    <row r="25" spans="1:5" x14ac:dyDescent="0.2">
      <c r="A25" s="76" t="s">
        <v>13</v>
      </c>
      <c r="B25" s="77"/>
      <c r="C25" s="22">
        <f>+Hoja2!E11</f>
        <v>1921067298</v>
      </c>
      <c r="D25" s="22">
        <f>+Hoja2!F11</f>
        <v>1620170608.23</v>
      </c>
      <c r="E25" s="25">
        <f>+Hoja2!G11</f>
        <v>1599066120.49</v>
      </c>
    </row>
    <row r="26" spans="1:5" x14ac:dyDescent="0.2">
      <c r="A26" s="19"/>
      <c r="B26" s="15"/>
      <c r="C26" s="23"/>
      <c r="D26" s="23"/>
      <c r="E26" s="24"/>
    </row>
    <row r="27" spans="1:5" ht="13.5" thickBot="1" x14ac:dyDescent="0.25">
      <c r="A27" s="79" t="s">
        <v>14</v>
      </c>
      <c r="B27" s="80"/>
      <c r="C27" s="28">
        <f>C23-C25</f>
        <v>-1921067298</v>
      </c>
      <c r="D27" s="28">
        <f t="shared" ref="D27:E27" si="0">D23-D25</f>
        <v>1096837244.77</v>
      </c>
      <c r="E27" s="29">
        <f t="shared" si="0"/>
        <v>2664873492.5100002</v>
      </c>
    </row>
    <row r="28" spans="1:5" ht="13.5" thickBot="1" x14ac:dyDescent="0.25">
      <c r="A28" s="20"/>
      <c r="B28" s="8"/>
      <c r="C28" s="8"/>
      <c r="D28" s="8"/>
      <c r="E28" s="9"/>
    </row>
    <row r="29" spans="1:5" ht="14.25" thickBot="1" x14ac:dyDescent="0.25">
      <c r="A29" s="74" t="s">
        <v>2</v>
      </c>
      <c r="B29" s="75"/>
      <c r="C29" s="26" t="s">
        <v>3</v>
      </c>
      <c r="D29" s="26" t="s">
        <v>0</v>
      </c>
      <c r="E29" s="27" t="s">
        <v>4</v>
      </c>
    </row>
    <row r="30" spans="1:5" x14ac:dyDescent="0.2">
      <c r="A30" s="42"/>
      <c r="B30" s="43"/>
      <c r="C30" s="44"/>
      <c r="D30" s="44"/>
      <c r="E30" s="45"/>
    </row>
    <row r="31" spans="1:5" x14ac:dyDescent="0.2">
      <c r="A31" s="76" t="s">
        <v>15</v>
      </c>
      <c r="B31" s="77"/>
      <c r="C31" s="22">
        <f>+Hoja2!B13</f>
        <v>470000000</v>
      </c>
      <c r="D31" s="22">
        <f>+Hoja2!C13</f>
        <v>0</v>
      </c>
      <c r="E31" s="25">
        <f>+Hoja2!D13</f>
        <v>0</v>
      </c>
    </row>
    <row r="32" spans="1:5" x14ac:dyDescent="0.2">
      <c r="A32" s="17"/>
      <c r="B32" s="14"/>
      <c r="C32" s="22"/>
      <c r="D32" s="22"/>
      <c r="E32" s="25"/>
    </row>
    <row r="33" spans="1:5" x14ac:dyDescent="0.2">
      <c r="A33" s="76" t="s">
        <v>16</v>
      </c>
      <c r="B33" s="77"/>
      <c r="C33" s="22">
        <f>+Hoja2!E14</f>
        <v>610580599</v>
      </c>
      <c r="D33" s="22">
        <f>+Hoja2!F14</f>
        <v>623804457.28999996</v>
      </c>
      <c r="E33" s="25">
        <f>+Hoja2!G14</f>
        <v>620764004.58000004</v>
      </c>
    </row>
    <row r="34" spans="1:5" x14ac:dyDescent="0.2">
      <c r="A34" s="19"/>
      <c r="B34" s="15"/>
      <c r="C34" s="23"/>
      <c r="D34" s="23"/>
      <c r="E34" s="24"/>
    </row>
    <row r="35" spans="1:5" ht="13.5" thickBot="1" x14ac:dyDescent="0.25">
      <c r="A35" s="79" t="s">
        <v>17</v>
      </c>
      <c r="B35" s="80"/>
      <c r="C35" s="28">
        <f>C31-C33</f>
        <v>-140580599</v>
      </c>
      <c r="D35" s="28">
        <f t="shared" ref="D35:E35" si="1">D31-D33</f>
        <v>-623804457.28999996</v>
      </c>
      <c r="E35" s="29">
        <f t="shared" si="1"/>
        <v>-620764004.58000004</v>
      </c>
    </row>
    <row r="36" spans="1:5" ht="13.5" thickBot="1" x14ac:dyDescent="0.25">
      <c r="A36" s="21"/>
      <c r="B36" s="10"/>
      <c r="C36" s="10"/>
      <c r="D36" s="10"/>
      <c r="E36" s="11"/>
    </row>
    <row r="37" spans="1:5" x14ac:dyDescent="0.2">
      <c r="A37" s="81"/>
      <c r="B37" s="81"/>
      <c r="C37" s="81"/>
      <c r="D37" s="81"/>
      <c r="E37" s="81"/>
    </row>
    <row r="38" spans="1:5" s="30" customFormat="1" ht="24.75" customHeight="1" x14ac:dyDescent="0.2">
      <c r="A38" s="78" t="s">
        <v>18</v>
      </c>
      <c r="B38" s="78"/>
      <c r="C38" s="78"/>
      <c r="D38" s="78"/>
      <c r="E38" s="78"/>
    </row>
    <row r="39" spans="1:5" s="30" customFormat="1" ht="22.5" customHeight="1" x14ac:dyDescent="0.2">
      <c r="A39" s="78" t="s">
        <v>19</v>
      </c>
      <c r="B39" s="78"/>
      <c r="C39" s="78"/>
      <c r="D39" s="78"/>
      <c r="E39" s="78"/>
    </row>
    <row r="40" spans="1:5" s="30" customFormat="1" ht="11.25" x14ac:dyDescent="0.2">
      <c r="A40" s="78" t="s">
        <v>20</v>
      </c>
      <c r="B40" s="78"/>
      <c r="C40" s="78"/>
      <c r="D40" s="78"/>
      <c r="E40" s="78"/>
    </row>
    <row r="41" spans="1:5" x14ac:dyDescent="0.2">
      <c r="A41" s="7"/>
      <c r="B41" s="7"/>
      <c r="C41" s="7"/>
      <c r="D41" s="7"/>
      <c r="E41" s="7"/>
    </row>
  </sheetData>
  <mergeCells count="22">
    <mergeCell ref="A9:B9"/>
    <mergeCell ref="A21:B21"/>
    <mergeCell ref="A23:B23"/>
    <mergeCell ref="A39:E39"/>
    <mergeCell ref="A40:E40"/>
    <mergeCell ref="A31:B31"/>
    <mergeCell ref="A25:B25"/>
    <mergeCell ref="A11:B11"/>
    <mergeCell ref="A15:B15"/>
    <mergeCell ref="A33:B33"/>
    <mergeCell ref="A35:B35"/>
    <mergeCell ref="A37:E37"/>
    <mergeCell ref="A19:B19"/>
    <mergeCell ref="A38:E38"/>
    <mergeCell ref="A27:B27"/>
    <mergeCell ref="A29:B29"/>
    <mergeCell ref="A8:E8"/>
    <mergeCell ref="A3:E3"/>
    <mergeCell ref="A4:E4"/>
    <mergeCell ref="A5:E5"/>
    <mergeCell ref="A6:E6"/>
    <mergeCell ref="A7:E7"/>
  </mergeCells>
  <pageMargins left="0.7" right="0.7" top="0.75" bottom="0.75" header="0.3" footer="0.3"/>
  <pageSetup scale="8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2:G15"/>
  <sheetViews>
    <sheetView workbookViewId="0">
      <selection activeCell="B7" sqref="B7"/>
    </sheetView>
  </sheetViews>
  <sheetFormatPr baseColWidth="10" defaultRowHeight="12.75" x14ac:dyDescent="0.2"/>
  <cols>
    <col min="1" max="1" width="36.42578125" customWidth="1"/>
    <col min="2" max="2" width="36.28515625" customWidth="1"/>
    <col min="3" max="4" width="21.7109375" bestFit="1" customWidth="1"/>
    <col min="5" max="5" width="22.140625" bestFit="1" customWidth="1"/>
    <col min="6" max="6" width="23.140625" bestFit="1" customWidth="1"/>
    <col min="7" max="7" width="22.140625" bestFit="1" customWidth="1"/>
  </cols>
  <sheetData>
    <row r="2" spans="1:7" x14ac:dyDescent="0.2">
      <c r="A2" s="32" t="s">
        <v>22</v>
      </c>
      <c r="B2" s="33" t="s">
        <v>34</v>
      </c>
      <c r="C2" s="33" t="s">
        <v>35</v>
      </c>
      <c r="D2" s="33" t="s">
        <v>36</v>
      </c>
      <c r="E2" s="33" t="s">
        <v>37</v>
      </c>
      <c r="F2" s="33" t="s">
        <v>38</v>
      </c>
      <c r="G2" s="33" t="s">
        <v>39</v>
      </c>
    </row>
    <row r="3" spans="1:7" x14ac:dyDescent="0.2">
      <c r="A3" s="34" t="s">
        <v>5</v>
      </c>
      <c r="B3" s="82">
        <v>81076087983</v>
      </c>
      <c r="C3" s="37">
        <v>88915648834.649994</v>
      </c>
      <c r="D3" s="37">
        <v>88915648834.649994</v>
      </c>
      <c r="E3" s="46">
        <v>0</v>
      </c>
      <c r="F3" s="47">
        <v>0</v>
      </c>
      <c r="G3" s="47">
        <v>0</v>
      </c>
    </row>
    <row r="4" spans="1:7" x14ac:dyDescent="0.2">
      <c r="A4" s="36" t="s">
        <v>23</v>
      </c>
      <c r="B4" s="82">
        <v>81076087983</v>
      </c>
      <c r="C4" s="37">
        <v>88915648834.649994</v>
      </c>
      <c r="D4" s="37">
        <v>88915648834.649994</v>
      </c>
      <c r="E4" s="35"/>
      <c r="F4" s="47">
        <v>0</v>
      </c>
      <c r="G4" s="47">
        <v>0</v>
      </c>
    </row>
    <row r="5" spans="1:7" x14ac:dyDescent="0.2">
      <c r="A5" s="36" t="s">
        <v>24</v>
      </c>
      <c r="B5" s="31">
        <v>0</v>
      </c>
      <c r="C5" s="48">
        <v>0</v>
      </c>
      <c r="D5" s="48">
        <v>0</v>
      </c>
      <c r="E5" s="48">
        <v>0</v>
      </c>
      <c r="F5" s="48">
        <v>0</v>
      </c>
      <c r="G5" s="48">
        <v>0</v>
      </c>
    </row>
    <row r="6" spans="1:7" x14ac:dyDescent="0.2">
      <c r="A6" s="34" t="s">
        <v>8</v>
      </c>
      <c r="B6" s="31">
        <v>0</v>
      </c>
      <c r="C6" s="47">
        <v>0</v>
      </c>
      <c r="D6" s="47">
        <v>0</v>
      </c>
      <c r="E6" s="49">
        <v>80935507705.970001</v>
      </c>
      <c r="F6" s="37">
        <v>88263097035.240005</v>
      </c>
      <c r="G6" s="37">
        <v>84816165274.610001</v>
      </c>
    </row>
    <row r="7" spans="1:7" x14ac:dyDescent="0.2">
      <c r="A7" s="36" t="s">
        <v>25</v>
      </c>
      <c r="B7" s="31">
        <v>0</v>
      </c>
      <c r="C7" s="35"/>
      <c r="D7" s="35"/>
      <c r="E7" s="49">
        <v>80935507705.970001</v>
      </c>
      <c r="F7" s="37">
        <v>88263097035.240005</v>
      </c>
      <c r="G7" s="37">
        <v>84816165274.610001</v>
      </c>
    </row>
    <row r="8" spans="1:7" x14ac:dyDescent="0.2">
      <c r="A8" s="36" t="s">
        <v>26</v>
      </c>
      <c r="B8" s="31">
        <v>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</row>
    <row r="9" spans="1:7" x14ac:dyDescent="0.2">
      <c r="A9" s="34" t="s">
        <v>27</v>
      </c>
      <c r="B9" s="82">
        <v>81076087983</v>
      </c>
      <c r="C9" s="37">
        <v>88915648834.649994</v>
      </c>
      <c r="D9" s="37">
        <v>88915648834.649994</v>
      </c>
      <c r="E9" s="49">
        <v>-80935507705.970001</v>
      </c>
      <c r="F9" s="37">
        <v>-88263097035.240005</v>
      </c>
      <c r="G9" s="37">
        <v>-84816165274.610001</v>
      </c>
    </row>
    <row r="10" spans="1:7" x14ac:dyDescent="0.2">
      <c r="A10" s="34" t="s">
        <v>27</v>
      </c>
      <c r="B10" s="82">
        <v>81076087983</v>
      </c>
      <c r="C10" s="37">
        <v>88915648834.649994</v>
      </c>
      <c r="D10" s="37">
        <v>88915648834.649994</v>
      </c>
      <c r="E10" s="49">
        <v>-80935507705.970001</v>
      </c>
      <c r="F10" s="37">
        <v>-88263097035.240005</v>
      </c>
      <c r="G10" s="37">
        <v>-84816165274.610001</v>
      </c>
    </row>
    <row r="11" spans="1:7" x14ac:dyDescent="0.2">
      <c r="A11" s="34" t="s">
        <v>13</v>
      </c>
      <c r="B11" s="31">
        <v>0</v>
      </c>
      <c r="C11" s="35"/>
      <c r="D11" s="35"/>
      <c r="E11" s="49">
        <v>1921067298</v>
      </c>
      <c r="F11" s="37">
        <v>1620170608.23</v>
      </c>
      <c r="G11" s="37">
        <v>1599066120.49</v>
      </c>
    </row>
    <row r="12" spans="1:7" x14ac:dyDescent="0.2">
      <c r="A12" s="34" t="s">
        <v>14</v>
      </c>
      <c r="B12" s="82">
        <v>81076087983</v>
      </c>
      <c r="C12" s="37">
        <v>88915648834.649994</v>
      </c>
      <c r="D12" s="37">
        <v>88915648834.649994</v>
      </c>
      <c r="E12" s="49">
        <v>-82856575003.970001</v>
      </c>
      <c r="F12" s="37">
        <v>-89883267643.470001</v>
      </c>
      <c r="G12" s="37">
        <v>-86415231395.100006</v>
      </c>
    </row>
    <row r="13" spans="1:7" x14ac:dyDescent="0.2">
      <c r="A13" s="34" t="s">
        <v>15</v>
      </c>
      <c r="B13" s="82">
        <v>470000000</v>
      </c>
      <c r="C13" s="35"/>
      <c r="D13" s="35"/>
      <c r="E13" s="49">
        <v>81546088304.970001</v>
      </c>
      <c r="F13" s="37">
        <v>88886901492.529999</v>
      </c>
      <c r="G13" s="37">
        <v>85436929279.190002</v>
      </c>
    </row>
    <row r="14" spans="1:7" x14ac:dyDescent="0.2">
      <c r="A14" s="34" t="s">
        <v>16</v>
      </c>
      <c r="B14" s="31">
        <v>0</v>
      </c>
      <c r="C14" s="35"/>
      <c r="D14" s="35"/>
      <c r="E14" s="49">
        <v>610580599</v>
      </c>
      <c r="F14" s="37">
        <v>623804457.28999996</v>
      </c>
      <c r="G14" s="37">
        <v>620764004.58000004</v>
      </c>
    </row>
    <row r="15" spans="1:7" x14ac:dyDescent="0.2">
      <c r="A15" s="34" t="s">
        <v>17</v>
      </c>
      <c r="B15" s="82">
        <v>470000000</v>
      </c>
      <c r="C15" s="35"/>
      <c r="D15" s="35"/>
      <c r="E15" s="49">
        <v>80935507705.970001</v>
      </c>
      <c r="F15" s="37">
        <v>88263097035.240005</v>
      </c>
      <c r="G15" s="37">
        <v>84816165274.610001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9 h 7 f t b 8 / f n r 6 + u T V 2 c s 3 3 H p n n J 4 t Z 8 U 0 m 1 V 1 3 q S z P C 2 z 9 G X V t O s 6 S 5 8 V z T Q r H 9 / 1 3 3 j 8 7 N W X L 9 6 c v n j 6 + 2 s 3 v / / Z i 2 d f H j 3 Y 3 9 k Z 7 4 3 v 4 d + d T + 8 / v h t v 9 v j N 7 / / 0 + M 3 x y 1 d f / u T Z 0 9 N X h O L r V 7 / / 6 9 + 7 8 + G L 4 y 9 O j 5 6 + / P 3 3 H 9 / l X 2 k g P / H V 6 e s 3 h P v Z F / T X q 9 / 7 9 / + 9 n 7 / + / f m P s y + f f O f F F 0 c 7 O 1 / u v f m J v S / v / 9 S D p 2 / u P / 2 p h 5 + e H n / x e 3 + 5 Q y C 0 B b d 8 8 3 u / S e 8 e P X 7 9 1 R f H T 5 6 f 4 t e z 1 7 / / 6 z e v v j p 5 8 9 W r 0 6 P f m 1 r 7 f z 8 + / r 3 P X h / 9 P o / v 8 s / H L 7 9 8 f f a G u t o h I s v v j 0 + + f f y T z 3 / / U w E r f 2 g f / A d + e f H l 0 9 P f X 5 D g z 7 / 6 4 i v + / O X z 0 5 8 8 1 R a E 0 O u j r 2 i 4 8 h v j + v L V 6 x e C 7 Z t X b 3 7 / 5 z / 5 n H p + f N f + 8 f j b r 3 6 f 3 / / 4 5 M 3 Z T z L e 3 l + P v 3 1 2 K n 0 p 7 f E r U f j 0 z Z c M 7 v d / 8 / u 8 l F + o F / n l 6 d k r + e X 0 + Z u v z p 7 u + n / s 4 Y 9 v 2 7 e + b V / 7 t n 3 v 2 8 G L 9 i 9 5 0 x / n 0 9 O z p y A g P x g u f / D 4 5 E t i l B e v j u R T 8 x c + f n N 8 9 u L 1 7 / 9 7 / T 7 P 8 P 7 n Z 6 / f v A T T y y / 4 + / j N m 1 d n M l g Z / e / / + v T 5 6 Q m z K l G l 9 5 l p h T 7 O 3 i h t Q D u e J Z n U P a G m 9 4 l Q 9 N n z 4 8 / R u / v D E N h 8 4 / + p F D d f e X 8 9 p n / f K G T 6 x v t L v n n d + c 7 8 b b 7 V i d C / d A q O n 5 8 e P y O U X 7 / 0 / z r 5 N s / k y y 9 P 8 F N m Z Z O s a A v A / n z v K M W z Q / / f T f c Y F / r s 8 Z t v f + e N d v / 5 P n 5 5 w / P 7 G r 9 + c f x 7 y 1 / A 3 f 3 x + I u z F 9 7 n 9 g 8 Q n t 8 D u W l U p / L H 2 e l r Y M m E x m + P X x N d u a f f + 8 3 r b z 9 7 r r 9 + 8 d T + + v x z + f X V a 5 K B k 9 P X r 3 / / L 2 j y e O h m 5 u 0 n X 5 x + 8 e T 0 V b c d d f W K S M k I P D 0 l r n v + + 9 M 7 9 m 3 T h L h H O N D 9 Q a r V 1 0 e 3 V k 4 / t f d 7 / V 7 f g H L 6 v f / f r p y U d D c p p C M i h v w i e m k T 0 a S B q K 2 j Y / y N X / 7 f r L 0 w T c H f 7 6 n L v M 8 2 a C 5 L 6 v 9 f a y r h g Q F N t f c j T X V b T X W X / 6 V O x A v D 5 9 T L 6 Q 1 q K / S p W I 8 M N P z q y Z f E 9 N x A 2 t H w j 8 7 g b 1 6 Q q 1 k 1 6 U v 6 s V 6 t c 3 K B 6 4 L + 3 j r 7 b P e T v T v 6 E l r H l N q 3 z 5 4 + P X 2 h 9 O G 5 O H p G U 2 V + J 9 f 4 1 a m o p q e v z p 4 / f / 2 G 2 P n o l E b r / n r 8 7 e P X T 0 + f H X / 1 / M 3 T L 0 + + E n 5 4 C V c T v z 4 5 f n 3 6 F D R 9 8 / z L z 7 8 M P r F 6 0 n 5 y 8 u U X L 8 + e h q + p w r 3 b o e r P B p F / n 5 0 X B 3 0 i 7 3 p E n u V l + n k 1 K f J 6 W a l 7 f 7 p s i 1 k 2 S 5 / l s 7 z O 2 u I y S 3 e j R N / b R P T X f a J v Y g R t 4 U / K 8 / 9 f T c q z V / v f f f H q 7 P T 3 P t t 7 u P O i P y l 7 n U l 5 n U / b q k 5 f Z n U G C W i z c m A W 7 r 0 n 6 / + 8 n g V P N J 4 e n 0 T 0 D y m g 0 0 H 9 c / b Z v U / 2 4 w p o / z 1 n 4 f / X C g i 8 / u W L 3 / v N T z 7 9 y d 3 9 n + p T + Z 4 j 8 u 3 0 z 1 6 U 5 v f f k + a b G O H n E + d / 5 / l 3 b z M n b j o w F e l J t q J A b z t 9 G J 2 L T z t z g a y I / v Y 1 b M L P k z n x 5 O T B 5 9 / 5 m n P y M D 2 p l j Q z L z 8 f M B A P f j Q 1 X 3 N q f u r 4 9 / 6 p / d / 7 8 4 e v + 1 O z H 0 5 N x F r H d d b B j 3 T W 7 S f B G / B 3 H + 7 0 J + E M 5 v p J V i J F 3 j H X 6 d b r 9 S q v / 9 G / + L J o 0 y p 9 + o / + 1 e f F t G j v w I q f p Z + l Z + l 2 d H 4 e v u f 8 4 P v / 3 9 I f Q v B T D w 5 2 7 x 2 8 2 n / 9 4 I d B / 9 2 d H 9 G / 0 / D z b 3 9 + 7 + z k 4 K u X E f r / J I K G N i f K 5 8 2 I 7 M C i w A o U L d R c p 5 9 n T c v K C f b i a b 6 e Z V F 6 b w y c I 0 b h / 9 f 0 Z n 5 / 9 u T B i y / e / D 5 P v u j T + y d 9 b i 8 W m / n 8 J 4 n J i d W 3 0 7 O f j I Y M u x v D 5 5 / H r P 7 8 2 2 / 6 p D 8 e 0 3 L j k k h f Z I s i X 7 Z V l K Q b Y + G f b 9 z s k f T V m 6 d 9 k j 4 Z p + n x o q r b 4 g f Z t P h H / 9 a l K o v Z o L L Y G O T + v C T v q + O f 2 P u 9 X / 3 U 8 2 d 9 8 p 6 Q h 7 h k W g r D p v / o 3 0 q k b f L g s 6 0 T s o X H p C S e x H X E + 4 a 4 / 9 + m e L j m t c E d / K m D 7 + 7 3 K X 7 a t K S U Z 5 V N p E U 9 v A 9 M F W 8 k K a + 0 h 5 / 8 f 4 v E s I B f P P z i p 3 7 i y y 9 P v x M h 8 d P 8 M l 9 e 3 E j j n 0 3 T 9 v 8 n G v 9 e X 0 X W Q F 7 l 0 4 w 0 x E 0 0 f t + 8 7 8 9 X G r / 6 N L I E c r y q q w l I r E F 8 l M I / m + b u / x 8 U f v W d 3 + v 3 + b 3 v H / 8 + E S 5 2 m m I T i X 8 2 7 d v / L 0 j 8 4 s n e T / 3 U g 9 f 3 f + + I M n 6 Z M X 1 f m s h w c 0 b 2 / w e k v c v / n s g q 9 r P j E / w 4 f s M r 6 i d Y h c f 6 N f 8 i q / + 7 A 3 7 d V 1 j q M k 2 0 7 d 4 m R 8 M 0 e f z i q y 9 + / 9 c n x 8 9 5 l P j j 5 a v T k y P y K O z v j 0 + / e E m U k f X 3 l 8 9 P f / L 0 O a P 3 1 R d f 8 S / P j z / / / B X 1 9 f i u / P b 4 x e u v n v A I n j 0 / f v P 7 6 + w 9 v u v 9 J d + 8 7 n x n / j b f 0 l R a K F j B Z 5 i / 1 9 l T v I A f s r p / O z J 5 Q c M m M n W V 7 G Y y 4 f f / P x B H 8 p G 8 s H 4 j c T z 9 + P 9 7 4 m D A f s b 8 R w J 2 k 4 B x o u N H P B Q X M F 6 k v J E 4 P + + 0 j 5 c N v p E 4 P 5 8 4 B w P 2 U 7 c 3 E s c L w P 5 / T 5 z u w u E t i X P 6 n R t V 8 / 9 f i P M + Y v X z T u e 8 j 0 L + + a R z 3 t c d 9 G O 5 n x / E u W U g 8 f P d H R Q e + u 7 D n R / x 0 A d p n 5 9 X x O F 4 6 8 X v / e Y n n / 7 k g 8 + / c z N x f l 6 p 5 v c J R n / e c c 7 7 p M J + f r q D t / S V f x 7 b L U / 7 7 O 7 / 1 M 9 z H v p g 4 v x 8 U s 3 v n Q D 7 + R S p v 6 9 R / 3 l l t 9 7 X q P + 8 i t Q x 4 K + R A P v 5 Q Z z 3 C U Z / f i r k 9 w h B f 7 5 y z v t k B 3 9 + W C s m z q v j n 9 j 7 v V / 9 1 P N n P y L O N x F l / f w g z v t Y q 5 / n U d Z P P T j Y v X f w a v / 1 g 5 t 5 6 O e d O / g + x P n 5 Z 9 T f x + P 5 e Z f j u W U I + v N Y + 7 x P K u x H 2 u d 2 A v b z w 7 y / j 4 D 9 i H N u x z k / P 1 T z + x D n 5 7 F q B p n e K 8 P 8 8 0 n 7 v C 9 x f t 5 p n 6 + R R P 3 5 o X 2 + Z i r s 5 w d x 3 i d m / 3 l J n B e v z k 5 / 7 7 O 9 h z s v b i b O z z u d 8 1 6 c 8 / M u U n + P K O v n K X H e K 4 n 6 Q 1 6 b + D k i z v v q n J 9 3 x L n t S v r P 4 0 D i f f O E P 6 / s 1 t d c / P v 5 4 f F 8 z c W / n x / a 5 3 0 T Y D + v i P M 1 7 d b P I 7 G 6 Z Q j 6 8 9 h u v Y 9 5 / / n M Q z s v r E b 5 E Q 9 9 o O / z o y T q z c T 5 + W H B 3 k d J / 7 y L 2 Z l z 3 i f D / P O J O O / t N f 9 8 I s 7 X N O o / P x T y e 6 f C f j 5 x z v t 4 P D / v 3 M H 3 j r d + 3 n H O e + R 4 f v 4 l w N 5 n b e L n n R P 4 / j m e n x 8 6 x + O c 7 z z / 7 o 9 C 0 G / A H f x 5 T K b 3 t m A / P x 3 D 9 / J 9 f n 4 Q B w P + q W d P H r z 4 4 s 3 v 8 + S L m 4 n z 8 8 + 8 3 9 L 3 + X m s f W 5 U 0 j / v e e i W h v 7 n s x d 0 u z z h z z v V / O B g 9 9 7 B q / 3 X D 2 5 N n J 8 f w c X 7 e D w / j 1 U z y P Q 1 M o Y / f 3 j o v R L x P 5 + 0 z 9 f 0 m n 9 + c M 7 X z P v 8 f O O c 2 y X i f 1 6 5 g 5 5 C v n H Z + O e x 3 X r f k O L n q 9 f 8 P i H F / 3 + 0 z 1 3 + 9 + m r s + e M 0 s t X L 9 + c n b 4 W o r 1 8 9 e X L 0 1 f y N 1 7 W Z 5 e g A M h P H j / / i o d 8 t 9 t 4 w 8 t 7 u x / y 8 t 6 H v H z v A 1 6 + 9 y F j 3 v + g l z + E Y P s + w Z j T 5 L f 3 A + I T 7 m s C 2 d 3 x a X D 0 e 3 8 9 G B 9 A i t 2 d g B S 7 X w + B D 2 C h 3 Z 3 9 b w C B + x + C w K c f 8 v K D k A l i L s q T p 1 + T N w 4 + B L G H A W J f C 4 H d U E y + H o w P 4 Y 3 d b 4 A 3 9 j 5 A y + x + i F r e + 3 D Z 3 t / 5 c B j 3 v w E Y D 7 8 Z G D 4 x j 8 6 W s 2 K a z a o 6 b 9 J Z n r 6 s m n Z d Z + m z o p l m 5 d e D 3 9 H q M V n 8 E u r m a 8 A O u O h r j j 9 g p q 8 D Y x f / 3 z T G J 9 9 5 + O z h p 1 9 9 e f D 1 Y N + C f l 9 L l w F 2 Y C x / 6 i d f P f / 9 v 3 i 5 8 z U k G r A C r f B T z 7 7 4 / Q 2 4 3 / 8 n d n Y / / X o w f Q t y d P z 0 J 7 9 4 T u 1 + 6 u v B 8 g 0 K Y J 3 9 5 N n p 7 / P q + O s B C w z M 7 s H d n f t 3 9 9 j j + z r A f I t y t L d z d 3 e X g O 0 + T H c P H t 2 / / 2 j 3 4 d e D G p i a b 1 i u d z u O t U e C d H f n 0 d 7 e o 7 2 v x 0 W 7 g S R 9 4 C x 1 L O W e o A j C E l U f P I K P / X W g h h 7 m 7 v b p i 9 P x e O f e 9 h f H r 4 Y B 3 r X B y k 8 e v x L 4 / M t P v j j + g i T v 9 P f / y b P f / 8 s n v / / p d 0 5 f n Z y d n H 3 5 7 O w F A c O X e I F i J D G 0 / N v j n 3 x 5 / O o 1 h U I v 6 S P 9 9 f H r s 8 9 f H J 0 9 v s s / H 3 / 5 8 s 3 R 6 U 8 8 v o u f j 5 9 / + d 0 j 8 C Z + 4 o / f / / T 3 f m M + 4 N 8 f f / v s 8 2 / D k O I n P u G A 7 8 v v v v F / + / 2 f n 7 6 A u + H 9 x e 2 1 k f 5 q W v l / P v 7 2 q 9 / H t O L f b C P 3 1 + O f 1 B Y / a T 6 B c r d / P P 7 2 6 f O X v / / x T x 6 f c e T 3 x e v P f / 8 X H C i e f f n k O y + I g k y 4 l 2 9 o a u Q D H u f J F x x a 3 r X U 7 p D 9 9 y e 6 f / n y 9 6 d J o i D 4 9 c 3 0 P t t I 7 y d v P H o L X 3 R o 7 n 3 o 6 H 6 0 u 7 f 9 9 O x E S O a m I P h Y W g v l f S h v 3 M d M p v 3 4 / A S w 3 p i O / Z d + y N O 1 8 / K r 3 / / J 0 8 / f n D 1 9 r w n b O f v 9 n 5 2 9 P q H 5 u v f N T h Z s X j B T u 9 1 J Y m X S m 6 H + 7 P x / R F 5 2 H B 3 f h / 4 v f / 9 n v 8 8 p q 7 l b a a b b a a a d v m 4 y H 9 2 k n Y 6 O / 9 G / u U q X G Y x Z O U r 3 0 1 V e j / N m l U + L r C R T Z w H d U l C + q Y k 5 O v 3 p v J 4 W 0 6 K S O f m g a R K K b 5 y m u / z v t 4 9 f P H 0 O H x F + k / 7 x + P W b 4 z f 0 4 w 2 l 9 3 7 / n / j q 9 N X v A 3 y 9 v x 6 f v X j 5 1 Z s v v n x 6 e g S n x v 4 h C b n n Z 6 9 5 u C d f v f q 9 f g q / v H 7 1 F P C I s P e 2 d / a 3 9 8 h 3 0 Y 8 e E z u d / S S 3 + e o l 9 O n r 3 / 8 L + u f 4 8 1 M L 5 f V X X 3 D u 7 / d / 9 e V 3 X 0 P G w g / c 9 y d f P v / q i x d h E / P Z 4 6 + I 2 r / / 8 c m b M 9 L e e A + Q / c + 0 I T 5 + 8 f u f f J t U w O / / 5 Q v p g Y b e / c h v Q 2 9 2 2 / B H 1 O b 1 m 1 d f n d i X d t E m / M h v w y + F b Q T O 6 2 / T 7 D 3 9 k p K q p y / e g D 5 v j p k u n Y + P l V z h x 0 R l a Q 2 Y u 7 + / Y Z H h i C p s K O / t b X z v p / Z + r 9 9 L 3 7 M N T X + v z 5 7 + / m c v n p 7 + 3 k d 7 F r T 7 z L S i P D M + f H b 2 e 4 O Q / Q 8 N F u 7 N X d t h F 9 p e D F r w 4 W P Q B J P 1 4 n P J Z 5 9 + 1 7 L E 2 Q v y x c 6 e 8 q + v X 3 z 5 h j L L b 3 4 f F t 1 j o u X v Q 9 P 2 6 g z x n v 8 n + m B e v v v q l M T j N Q k u M f J X z + n n F 8 e / 9 + / P W M g v / P f v Y / 7 + f f g N a U h e 3 7 N n 6 O f V T 7 A 0 i J h F A i K V P / 5 B 7 t / p d 2 1 r / u v 3 f 6 O q 7 u z F M + K B J 0 G A Z j 9 7 / P n p i 6 9 e n L F / O h h 2 2 j a P K Y H + n M T x i 7 M 3 6 b u m e L Q s y s 8 + a u t 1 / h E 6 Y j k 7 + 5 I 1 m v 3 9 8 W u o m L P j J 8 9 P T 7 5 8 8 e b 4 7 M U p q R r 7 6 + 8 v e i Y C 7 c 3 v T Q 7 t d 0 5 P 3 u D 9 3 5 / 9 4 t e R Z n e j 8 O + + e v 3 q 9 3 / 9 e z P P E 0 F / 8 u w p f / q m 8 8 G b 3 / + M V B n 8 d W m O v 4 g L s k V + B O q d P j + F 6 P z + Z O X 4 s 8 e B S 0 9 t j Y v + + + h L / B m Z t l P z A s V N + T v Q Q 3 5 5 / J N Z u e 7 B l g + p T Q g x 1 s G r U + L v V 7 / / 8 e v X p 1 8 8 e f 7 7 b O 7 m y e m 7 4 9 m s W I 7 S n 8 z r p q i W n z 2 g 3 N N 4 b 3 y P / t 0 Z p S f r k g x f / t k y X 7 d s / 1 6 u J 2 U x / b 3 y 6 z f V 2 3 z 5 2 c O 9 T 7 N P 9 3 Y O p p P z + w e T b P J 1 M D 1 5 T r h u R n N a L c Z N t h p P i n H e j r N l V l 7 / g M x w B t T H N I a z N l + 8 y d + 1 p 2 W + y J f t e 2 H B 8 m 3 m e z M a T 1 / + / v v v B f v 0 9 y Z p u M V s 0 x B + r + / s 7 z / 8 f X a f n e y d v H j x 4 s u v f p + n z 1 / + 1 I v d 3 + f l e 3 X 4 + t u n p 2 8 2 9 + X H 6 b 0 g / f Y 9 P T 2 F s / X 7 v / 7 2 8 c u b B 3 f y 1 e / 9 1 e d v n n 5 n 5 6 f O P r 9 3 f H b w 5 O T b u z v P v / 2 d k / f q 8 h V 0 8 O a + f r f j 3 2 3 3 E f 5 5 L 8 B P z 1 6 / f H 7 8 + / z + 0 M x n J 6 T 2 n 7 8 5 f b W Z J V m v v A f o Z 1 + + + u L 4 z T c L E z r i 9 1 c l c Y M A / c K y P f w 9 3 i 3 K 9 F L F / K P d 8 c 5 H a b 6 c V i R C F 5 9 9 t G 7 P t 3 c / / e j 3 + I U X 7 e F v n K D 5 6 7 w m D 7 f 4 Q e 4 J V k o g l s 0 j U r G f f T R v 2 9 W j u 3 e v r q 7 G V / f G V X 1 B i Y + d 3 b u / 9 x f P X 0 / n + S L b L p Z N m y 2 n p I P N W 7 O b 3 / p I E E h T o P D m e p X j 7 5 / M C J V J m e O z u + Z D 0 + j s K T c 5 f s X 6 / / c 3 A Q S 3 l e 9 M S y a F e Z 1 U G D c J P p S R 3 4 0 N H V + / F 1 M d f / W G U i y b h f F 9 Z / z k + C U s 5 n v D v O t b J W P 4 x J J t N m v 3 f x b N 2 v 3 3 I u e P z N r / J 8 3 a v d + L 0 q E / + e b 1 d 7 / 9 5 O F X 3 / 1 9 d v a f / 9 4 v n j 6 7 v / / 7 v F e H / y 8 1 a z / 1 6 i d 3 X 5 6 e P v + J 7 z z 8 9 u n r z w / e / N S L n 3 z 1 3 Y c w H e / R 5 W 3 M 2 i n M 2 u m P z N r P W 7 P W S S T / y L p 9 E 9 b t w c + i d X v w X u T 8 k X X 7 / 6 R 1 + / L Z 7 7 P z 8 P e i l O B 3 f 5 9 P K Q F 5 s v / t n 7 r 3 7 W d P f / L 4 v T r 8 f 6 l 1 e / B 7 f f v F m y + + e P D 0 3 h c 7 P / X 5 V z / 1 9 D v 3 f u / T 3 d / r i 7 3 3 6 v I 2 1 u 0 E 1 u 3 k R 9 b t 5 6 1 1 + 1 H Q 9 q F m 7 f N X l K / e + 4 b t m Q H 6 H g T 8 + W r I P q + L 2 X t 1 / 7 N p w d 4 c v / r 8 V B L Z A 1 3 s f m g X 7 2 E k 7 5 8 + 3 f 1 y 7 4 u X L 7 7 4 v X 5 y 5 / X J C S 1 B f r G z f 2 / / y X t 1 e A s j + e 3 q p 7 P 3 4 9 b 3 s o e / 9 5 s X 9 4 + / e + / k e O c n v v P 0 O 3 s P v / P F w c 6 b h 9 / + f Q 7 e q 8 v b 2 M P j 3 2 3 v 0 e / 2 + e + 2 + 3 4 Z E h 5 F Z E q 6 c 4 2 o / P l 3 z v a e / M T z F 2 e f v 3 r 4 5 s 3 Z k y + + / V N 7 n 3 7 5 6 v f + G h 2 e f P n F F 7 R A s 7 n P w S X E R + 9 n 9 K X L N 7 + P n a 6 B / k 7 f r T L 6 e z a + K M 6 / R g d 9 I u 5 F + O H L r 9 4 8 f 3 L 8 9 C d 3 f + / 7 P / F 7 7 T w 4 P t t / / f z 3 / s l 7 7 x f 9 b y B i t 8 9 h I r 6 f 7 A 4 R s d v f 1 y a i + E 2 b m f w 9 W e 3 L V 7 Q Q R 6 t 3 N 6 j q 9 4 P 6 7 b P T V 8 e v T r 7 9 + / x s g m a H j 2 J 2 W k w + / W Z c y R f H P 3 n 2 + f G N P s V 7 Y v x N u j 5 g g K + e H 3 8 j s J 6 + O q M F 5 a d f f v f F 7 / / l C x K U F z / 5 j Y D 9 9 t n n 3 3 5 O / 3 / z + / O a / 5 u v X p 3 + / l + Q z / J N x R A 0 4 a f k Y p y c / v 6 / 1 + n v 8 8 2 A P H l + 9 v K L L 5 + e / t 6 b p / 3 Z V 8 + f v z 7 7 q d P 3 m n 0 D + w a P 7 W v B P n 7 6 n a 9 e Q w b O K C 9 y / O r 0 m + E L + v M N L f 1 / H c 8 6 y m Z f / v 4 v v i S f i U K z N 2 Q A v g I n f K M B 4 O t v f / l d 1 v M I / M h B / v 3 F h T K f f D N 9 f P U S 2 c H X v / + L 0 + / + / s / P X n w N h X N X f 4 1 E H X f f 8 C / 0 + e v f n 0 K 3 s + M n z 0 9 J H t 8 c U 0 e v j h 7 b X 3 / / b 5 M p e 3 6 a U s T 5 a F m U n 3 3 U 1 m s K K K m z N 7 / 3 7 / / l k + / Q r O H 9 3 5 9 j v 9 e R Z n e j 8 N 8 Y L B m 1 V 6 9 + 7 + D v s 6 d H x 8 + f E 4 m f v j r + / P c n B O i X L 1 / S 8 J 7 S Y N E R q 0 P + h Y b V e T k C j O S X K P l t m q W z N 7 / / F 8 c n r 7 7 0 Y D G S t w B C f 5 5 g O s x o v j 4 6 X 5 w + f 2 P B v P 7 6 c F R q f v / v f v n q 9 3 r y 5 Z e / 1 9 c Y l K H M d 5 9 A I d N X L 7 4 + O g a N 3 / 8 l R W H 0 x 9 O v g c + b b 5 / C W 3 v v 9 1 6 / + X 2 e n / 7 + X 7 2 k M I l U P + k + f x g 7 7 z W M N + T V v y Z 9 / 4 F g f h y 2 7 e u / / J X / M v / 5 H q + / + P L 3 / + 6 r Y 1 9 g b k t H O 4 e d w d / 2 f V a M 9 I E T k w / g b 4 v M m c 9 K R w 8 O d j / / 4 t P X T 9 + 8 f P 4 T L 7 / 7 9 M m r r 7 7 4 y e e f / 9 6 / z 9 5 7 A X 9 J x o t M 2 I d N s g L h N 7 4 O t U j F w x l + f f b i c 2 J f C t x V H r 8 G r K 9 e Y 0 3 p z d k X Z N H J D f q S N O d t V d T d U B s D E l k y N j 5 k k Y + g y h / f 7 X 7 6 W M a O 6 O r o p 5 5 9 8 f v / 5 K v n v / 8 X L 3 d 2 f / + f 2 N n 9 9 P F d 7 1 t t i R j l 6 C f W e X 1 t v u V P H i P n K z J 7 R F z u / Y V m n 5 8 e / T + 2 v f 1 K F s 4 A A A = = < / A p p l i c a t i o n > 
</file>

<file path=customXml/itemProps1.xml><?xml version="1.0" encoding="utf-8"?>
<ds:datastoreItem xmlns:ds="http://schemas.openxmlformats.org/officeDocument/2006/customXml" ds:itemID="{B65D3E25-4690-4EAD-B54B-ED8A7C7C45D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Indicadores Postura Fiscal</vt:lpstr>
      <vt:lpstr>Hoja2</vt:lpstr>
      <vt:lpstr>'Indicadores Postura Fiscal'!Área_de_impresión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11. Indicadores de Postura Fiscal</dc:title>
  <dc:creator>javier.ynoquio</dc:creator>
  <cp:lastModifiedBy>SAR</cp:lastModifiedBy>
  <cp:lastPrinted>2023-04-28T20:47:50Z</cp:lastPrinted>
  <dcterms:created xsi:type="dcterms:W3CDTF">2016-02-19T00:12:22Z</dcterms:created>
  <dcterms:modified xsi:type="dcterms:W3CDTF">2023-04-28T21:59:50Z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Indicadores Postura Fiscal</vt:lpwstr>
  </property>
  <property fmtid="{D5CDD505-2E9C-101B-9397-08002B2CF9AE}" pid="3" name="BExAnalyzer_OldName">
    <vt:lpwstr>10. Indicadores de la Postura Fiscal.xlsx</vt:lpwstr>
  </property>
</Properties>
</file>